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24267165-5C77-4908-8B77-10DBE57F0893}" xr6:coauthVersionLast="47" xr6:coauthVersionMax="47" xr10:uidLastSave="{00000000-0000-0000-0000-000000000000}"/>
  <workbookProtection workbookAlgorithmName="SHA-512" workbookHashValue="iOsNO7cpoZI/EoGsXYoILZA+T+lYClR+moC0qCd4yll1UWo4i6QCMsduaqOkhqbrnHYdtTwMVSyGj4qRMGq+ew==" workbookSaltValue="FvoIp6ZE+mvXZ1cDDN+wrA==" workbookSpinCount="100000" lockStructure="1"/>
  <bookViews>
    <workbookView xWindow="28680" yWindow="-120" windowWidth="29040" windowHeight="15720" tabRatio="843" xr2:uid="{00000000-000D-0000-FFFF-FFFF00000000}"/>
  </bookViews>
  <sheets>
    <sheet name="基本情報入力シート" sheetId="33" r:id="rId1"/>
    <sheet name="変更交付（第７号）" sheetId="27" r:id="rId2"/>
    <sheet name="事業計画書（第2号➀~➄）" sheetId="24" r:id="rId3"/>
    <sheet name="支出予定額調書（第3・4号）20行対応" sheetId="18" r:id="rId4"/>
    <sheet name="予算書抄本（第5号）" sheetId="26" r:id="rId5"/>
    <sheet name="チェックリスト（第6号）" sheetId="34" r:id="rId6"/>
    <sheet name="集計シート" sheetId="35" state="hidden" r:id="rId7"/>
    <sheet name="リスト" sheetId="25" state="hidden" r:id="rId8"/>
  </sheets>
  <definedNames>
    <definedName name="_xlnm.Print_Area" localSheetId="5">'チェックリスト（第6号）'!$A$2:$AB$26</definedName>
    <definedName name="_xlnm.Print_Area" localSheetId="0">基本情報入力シート!$A$3:$G$20</definedName>
    <definedName name="_xlnm.Print_Area" localSheetId="3">'支出予定額調書（第3・4号）20行対応'!$A$2:$S$53</definedName>
    <definedName name="_xlnm.Print_Area" localSheetId="2">'事業計画書（第2号➀~➄）'!$A$3:$M$157</definedName>
    <definedName name="_xlnm.Print_Area" localSheetId="1">'変更交付（第７号）'!$A$2:$W$45</definedName>
    <definedName name="_xlnm.Print_Area" localSheetId="4">'予算書抄本（第5号）'!$A$3:$H$32</definedName>
    <definedName name="学校_区分">リスト!$C$3:$C$8</definedName>
    <definedName name="総事業費">'支出予定額調書（第3・4号）20行対応'!$C$9</definedName>
    <definedName name="対象経費">'支出予定額調書（第3・4号）20行対応'!$H$9</definedName>
    <definedName name="代表者職">基本情報入力シート!$B$11</definedName>
    <definedName name="代表者名">基本情報入力シート!$D$11</definedName>
    <definedName name="都道府県">リスト!$D$3:$D$50</definedName>
    <definedName name="都補助所要額">'支出予定額調書（第3・4号）20行対応'!$P$9</definedName>
    <definedName name="日付">'変更交付（第７号）'!$O$4</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F22" i="18"/>
  <c r="F47" i="18" s="1"/>
  <c r="H22" i="18"/>
  <c r="H47" i="18" s="1"/>
  <c r="J22" i="18"/>
  <c r="J47" i="18" s="1"/>
  <c r="B26" i="26"/>
  <c r="D30" i="26" l="1"/>
  <c r="Q12" i="27" l="1"/>
  <c r="P10" i="27"/>
  <c r="P7" i="27" l="1"/>
  <c r="U4" i="35" l="1"/>
  <c r="Q41" i="24"/>
  <c r="Q40" i="24"/>
  <c r="Q39" i="24"/>
  <c r="Q38" i="24"/>
  <c r="Q37" i="24"/>
  <c r="Q36" i="24"/>
  <c r="Q35" i="24"/>
  <c r="Q34" i="24"/>
  <c r="Q33" i="24"/>
  <c r="Q32" i="24"/>
  <c r="Q31" i="24"/>
  <c r="Q30" i="24"/>
  <c r="Q29" i="24"/>
  <c r="Q28" i="24"/>
  <c r="Q27" i="24"/>
  <c r="Q26" i="24"/>
  <c r="Q25" i="24"/>
  <c r="Q24" i="24"/>
  <c r="Q23" i="24"/>
  <c r="Q22" i="24"/>
  <c r="Q21" i="24"/>
  <c r="Q20" i="24"/>
  <c r="Q19" i="24"/>
  <c r="Q18" i="24"/>
  <c r="Q17" i="24"/>
  <c r="Q16" i="24"/>
  <c r="Q15" i="24"/>
  <c r="Q14" i="24"/>
  <c r="Q13" i="24"/>
  <c r="Q12" i="24"/>
  <c r="Q11" i="24"/>
  <c r="Q10" i="24"/>
  <c r="Q9" i="24"/>
  <c r="N9" i="24"/>
  <c r="J45" i="27"/>
  <c r="H44" i="27"/>
  <c r="I18" i="33"/>
  <c r="J43" i="27" s="1"/>
  <c r="H12" i="33"/>
  <c r="H5" i="33"/>
  <c r="H42" i="27"/>
  <c r="H41" i="27"/>
  <c r="R40" i="27"/>
  <c r="H40" i="27"/>
  <c r="H39" i="27"/>
  <c r="R9" i="24" l="1"/>
  <c r="L22" i="18"/>
  <c r="L47" i="18" s="1"/>
  <c r="Q52" i="18"/>
  <c r="U13" i="35" l="1"/>
  <c r="U12" i="35"/>
  <c r="U11" i="35"/>
  <c r="U10" i="35"/>
  <c r="U9" i="35"/>
  <c r="U8" i="35"/>
  <c r="U7" i="35"/>
  <c r="U6" i="35"/>
  <c r="U5" i="35"/>
  <c r="Q50" i="18" l="1"/>
  <c r="H3" i="26" l="1"/>
  <c r="V2" i="34"/>
  <c r="L37" i="18"/>
  <c r="J37" i="18"/>
  <c r="H37" i="18"/>
  <c r="F37" i="18"/>
  <c r="D37" i="18"/>
  <c r="F148" i="24" l="1"/>
  <c r="F140" i="24"/>
  <c r="M130" i="24"/>
  <c r="M129" i="24"/>
  <c r="F118" i="24"/>
  <c r="F110" i="24"/>
  <c r="M99" i="24"/>
  <c r="M98" i="24"/>
  <c r="M66" i="24"/>
  <c r="Q2" i="18"/>
  <c r="M35" i="24"/>
  <c r="M4" i="24"/>
  <c r="F86" i="24"/>
  <c r="P9" i="24" s="1"/>
  <c r="F78" i="24"/>
  <c r="M67" i="24"/>
  <c r="F55" i="24"/>
  <c r="F47" i="24"/>
  <c r="M36" i="24"/>
  <c r="O9" i="24" l="1"/>
  <c r="T4" i="35"/>
  <c r="F24" i="24" l="1"/>
  <c r="F16" i="24"/>
  <c r="F25" i="24" l="1"/>
  <c r="F56" i="24" s="1"/>
  <c r="F87" i="24" s="1"/>
  <c r="F119" i="24" s="1"/>
  <c r="F149" i="24" s="1"/>
  <c r="K4" i="35"/>
  <c r="L4" i="35"/>
  <c r="N4" i="35"/>
  <c r="M4" i="35"/>
  <c r="J4" i="35"/>
  <c r="I4" i="35"/>
  <c r="H4" i="35"/>
  <c r="G4" i="35"/>
  <c r="S4" i="35" l="1"/>
  <c r="R4" i="35"/>
  <c r="Q4" i="35"/>
  <c r="F4" i="35" l="1"/>
  <c r="E4" i="35"/>
  <c r="C28" i="26"/>
  <c r="X4" i="35" l="1"/>
  <c r="W4" i="35"/>
  <c r="V4" i="35"/>
  <c r="O4" i="35"/>
  <c r="D4" i="35"/>
  <c r="C4" i="35"/>
  <c r="B4" i="35" l="1"/>
  <c r="A4" i="35"/>
  <c r="M7" i="27" l="1"/>
  <c r="V3" i="34"/>
  <c r="G12" i="33"/>
  <c r="G5" i="33"/>
  <c r="G23" i="26" l="1"/>
  <c r="E23" i="26"/>
  <c r="D28" i="26" l="1"/>
  <c r="G21" i="26" l="1"/>
  <c r="C21" i="26"/>
  <c r="AC4" i="35" s="1"/>
  <c r="AD4" i="35" l="1"/>
  <c r="G22" i="26"/>
  <c r="P4" i="35"/>
  <c r="P21" i="26"/>
  <c r="G9" i="26"/>
  <c r="D31" i="26" l="1"/>
  <c r="M12" i="27"/>
  <c r="C31" i="26" l="1"/>
  <c r="Q3" i="18"/>
  <c r="M5" i="24"/>
  <c r="B10" i="26" l="1"/>
  <c r="C22" i="26" s="1"/>
  <c r="C23" i="26" l="1"/>
  <c r="D47" i="18" l="1"/>
  <c r="F9" i="18"/>
  <c r="N47" i="18" l="1"/>
  <c r="AA4" i="35" s="1"/>
  <c r="J9" i="18" l="1"/>
  <c r="L9" i="18" s="1"/>
  <c r="P9" i="18" l="1"/>
  <c r="Z4" i="35" s="1"/>
  <c r="Y4" i="35"/>
  <c r="M20" i="27" l="1"/>
  <c r="M22" i="27" s="1"/>
  <c r="G11" i="26"/>
  <c r="G12" i="26" s="1"/>
  <c r="AB4" i="35" s="1"/>
  <c r="B12" i="33"/>
  <c r="G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4" authorId="0" shapeId="0" xr:uid="{660B3FFC-5128-4B0E-A419-9E1FF580FCF7}">
      <text>
        <r>
          <rPr>
            <sz val="12"/>
            <color indexed="81"/>
            <rFont val="游ゴシック"/>
            <family val="3"/>
            <charset val="128"/>
          </rPr>
          <t>変更交付申請締切前の入力日(和暦）をご記入下さい
例）12/15と入力すると　
→自動で令和6年12月15日となります
令和７年1月以降は、2025年よりご入力お願いします</t>
        </r>
      </text>
    </comment>
    <comment ref="Q12" authorId="0" shapeId="0" xr:uid="{B4F27E71-039A-41F2-A271-C714650431B2}">
      <text>
        <r>
          <rPr>
            <b/>
            <sz val="12"/>
            <color indexed="81"/>
            <rFont val="游ゴシック"/>
            <family val="3"/>
            <charset val="128"/>
          </rPr>
          <t xml:space="preserve">　　　　　　　　　~　注意事項　~
</t>
        </r>
        <r>
          <rPr>
            <sz val="12"/>
            <color indexed="81"/>
            <rFont val="游ゴシック"/>
            <family val="3"/>
            <charset val="128"/>
          </rPr>
          <t>※印鑑登録証明書と必ず情報を一致させてください
・代表者印　・法人名　・代表者職・氏名
万が一文字が納まらない場合は、提出前に必ず結核担当にご連絡をお願いいたします
※デジタル申請（JGRANTS）の方は押印不要です</t>
        </r>
        <r>
          <rPr>
            <sz val="11"/>
            <color indexed="81"/>
            <rFont val="游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200-000001000000}">
      <text>
        <r>
          <rPr>
            <b/>
            <sz val="9"/>
            <color indexed="81"/>
            <rFont val="メイリオ"/>
            <family val="3"/>
            <charset val="128"/>
          </rPr>
          <t>◎留意点（各施設ごとに申請が必要となります）</t>
        </r>
        <r>
          <rPr>
            <sz val="9"/>
            <color indexed="81"/>
            <rFont val="メイリオ"/>
            <family val="3"/>
            <charset val="128"/>
          </rPr>
          <t>　　　　　　　　　　　　　　　　　　　　　　　　　　　　　　　　　　　　　　　　　　　　　　　１．２校（施設）迄は、【複数対応様式】は</t>
        </r>
        <r>
          <rPr>
            <b/>
            <u/>
            <sz val="9"/>
            <color indexed="81"/>
            <rFont val="メイリオ"/>
            <family val="3"/>
            <charset val="128"/>
          </rPr>
          <t>使用しないよう</t>
        </r>
        <r>
          <rPr>
            <sz val="9"/>
            <color indexed="81"/>
            <rFont val="メイリオ"/>
            <family val="3"/>
            <charset val="128"/>
          </rPr>
          <t>にお願いします。
２．３校（施設）以上のみ、【複数対応様式】にて必ずご申請ください</t>
        </r>
      </text>
    </comment>
    <comment ref="G9" authorId="0" shapeId="0" xr:uid="{00000000-0006-0000-0200-000002000000}">
      <text>
        <r>
          <rPr>
            <b/>
            <sz val="11"/>
            <color indexed="81"/>
            <rFont val="メイリオ"/>
            <family val="3"/>
            <charset val="128"/>
          </rPr>
          <t xml:space="preserve">　　　対象者の番号を入力ください　　　　　　　　
</t>
        </r>
        <r>
          <rPr>
            <sz val="11"/>
            <color indexed="81"/>
            <rFont val="メイリオ"/>
            <family val="3"/>
            <charset val="128"/>
          </rPr>
          <t>D列に記載の対象者の番号をご入力ください
例）➀⇒1年生　➁⇒編入生etc
日付は同日の場合でも、終期をご記入ください
日付の下は備考欄となります</t>
        </r>
      </text>
    </comment>
    <comment ref="K9" authorId="0" shapeId="0" xr:uid="{00000000-0006-0000-0200-000003000000}">
      <text>
        <r>
          <rPr>
            <b/>
            <sz val="11"/>
            <color indexed="81"/>
            <rFont val="游ゴシック"/>
            <family val="3"/>
            <charset val="128"/>
          </rPr>
          <t>学校（施設）所在地</t>
        </r>
        <r>
          <rPr>
            <sz val="11"/>
            <color indexed="81"/>
            <rFont val="游ゴシック"/>
            <family val="3"/>
            <charset val="128"/>
          </rPr>
          <t xml:space="preserve">
必ず所在地の入力をお願いいたします
例）〇〇区〇〇1-2-3（半角数字にて入力）</t>
        </r>
      </text>
    </comment>
    <comment ref="K40" authorId="0" shapeId="0" xr:uid="{00000000-0006-0000-0200-000005000000}">
      <text>
        <r>
          <rPr>
            <b/>
            <sz val="9"/>
            <color indexed="81"/>
            <rFont val="游ゴシック"/>
            <family val="3"/>
            <charset val="128"/>
          </rPr>
          <t>学校（施設）所在地</t>
        </r>
        <r>
          <rPr>
            <sz val="9"/>
            <color indexed="81"/>
            <rFont val="游ゴシック"/>
            <family val="3"/>
            <charset val="128"/>
          </rPr>
          <t xml:space="preserve">
必ず所在地の入力をお願いいたします
例）〇〇区〇〇1-2-3（半角数字にて入力）</t>
        </r>
      </text>
    </comment>
    <comment ref="K71" authorId="0" shapeId="0" xr:uid="{00000000-0006-0000-0200-000007000000}">
      <text>
        <r>
          <rPr>
            <b/>
            <sz val="9"/>
            <color indexed="81"/>
            <rFont val="游ゴシック"/>
            <family val="3"/>
            <charset val="128"/>
          </rPr>
          <t>学校（施設）所在地</t>
        </r>
        <r>
          <rPr>
            <sz val="9"/>
            <color indexed="81"/>
            <rFont val="游ゴシック"/>
            <family val="3"/>
            <charset val="128"/>
          </rPr>
          <t xml:space="preserve">
必ず所在地の入力をお願いいたします
例）〇〇区〇〇1-2-3（半角数字にて入力）</t>
        </r>
      </text>
    </comment>
    <comment ref="K103" authorId="0" shapeId="0" xr:uid="{00000000-0006-0000-0200-000009000000}">
      <text>
        <r>
          <rPr>
            <b/>
            <sz val="9"/>
            <color indexed="81"/>
            <rFont val="游ゴシック"/>
            <family val="3"/>
            <charset val="128"/>
          </rPr>
          <t>学校（施設）所在地</t>
        </r>
        <r>
          <rPr>
            <sz val="9"/>
            <color indexed="81"/>
            <rFont val="游ゴシック"/>
            <family val="3"/>
            <charset val="128"/>
          </rPr>
          <t xml:space="preserve">
必ず所在地の入力をお願いいたします
例）〇〇区〇〇1-2-3（半角数字にて入力）</t>
        </r>
      </text>
    </comment>
    <comment ref="K133" authorId="0" shapeId="0" xr:uid="{00000000-0006-0000-0200-00000B000000}">
      <text>
        <r>
          <rPr>
            <b/>
            <sz val="9"/>
            <color indexed="81"/>
            <rFont val="游ゴシック"/>
            <family val="3"/>
            <charset val="128"/>
          </rPr>
          <t>学校（施設）所在地</t>
        </r>
        <r>
          <rPr>
            <sz val="9"/>
            <color indexed="81"/>
            <rFont val="游ゴシック"/>
            <family val="3"/>
            <charset val="128"/>
          </rPr>
          <t xml:space="preserve">
必ず所在地の入力をお願いいたします
例）〇〇区〇〇1-2-3（半角数字にて入力）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300-000001000000}">
      <text>
        <r>
          <rPr>
            <b/>
            <sz val="10"/>
            <color indexed="81"/>
            <rFont val="游ゴシック"/>
            <family val="3"/>
            <charset val="128"/>
          </rPr>
          <t>『総事業費』　</t>
        </r>
        <r>
          <rPr>
            <sz val="10"/>
            <color indexed="81"/>
            <rFont val="游ゴシック"/>
            <family val="3"/>
            <charset val="128"/>
          </rPr>
          <t>　　　　　　　第5様式の（A)と同額です。</t>
        </r>
        <r>
          <rPr>
            <sz val="9"/>
            <color indexed="81"/>
            <rFont val="MS P ゴシック"/>
            <family val="3"/>
            <charset val="128"/>
          </rPr>
          <t xml:space="preserve">
</t>
        </r>
      </text>
    </comment>
    <comment ref="D9" authorId="0" shapeId="0" xr:uid="{00000000-0006-0000-0300-000002000000}">
      <text>
        <r>
          <rPr>
            <b/>
            <sz val="9"/>
            <color indexed="81"/>
            <rFont val="游ゴシック"/>
            <family val="3"/>
            <charset val="128"/>
          </rPr>
          <t>　　　【寄附金その他の収入額</t>
        </r>
        <r>
          <rPr>
            <sz val="9"/>
            <color indexed="81"/>
            <rFont val="游ゴシック"/>
            <family val="3"/>
            <charset val="128"/>
          </rPr>
          <t>】
寄附金その他の収入額がある場合のみ、
その金額をご入力ください。　</t>
        </r>
      </text>
    </comment>
    <comment ref="H9" authorId="0" shapeId="0" xr:uid="{00000000-0006-0000-0300-000003000000}">
      <text>
        <r>
          <rPr>
            <b/>
            <sz val="10"/>
            <color indexed="81"/>
            <rFont val="游ゴシック"/>
            <family val="3"/>
            <charset val="128"/>
          </rPr>
          <t>『対象経費の支出予定額』</t>
        </r>
        <r>
          <rPr>
            <sz val="10"/>
            <color indexed="81"/>
            <rFont val="游ゴシック"/>
            <family val="3"/>
            <charset val="128"/>
          </rPr>
          <t xml:space="preserve">
第5様式の（対象経費の計）と同額です。</t>
        </r>
        <r>
          <rPr>
            <sz val="9"/>
            <color indexed="81"/>
            <rFont val="MS P ゴシック"/>
            <family val="3"/>
            <charset val="128"/>
          </rPr>
          <t xml:space="preserve">
</t>
        </r>
      </text>
    </comment>
    <comment ref="C23" authorId="0" shapeId="0" xr:uid="{00000000-0006-0000-0300-000004000000}">
      <text>
        <r>
          <rPr>
            <b/>
            <sz val="9"/>
            <color indexed="81"/>
            <rFont val="游ゴシック"/>
            <family val="3"/>
            <charset val="128"/>
          </rPr>
          <t>　　　　【内訳】
対象の施設名実施時期をご入力お願いします</t>
        </r>
        <r>
          <rPr>
            <sz val="9"/>
            <color indexed="81"/>
            <rFont val="游ゴシック"/>
            <family val="3"/>
            <charset val="128"/>
          </rPr>
          <t xml:space="preserve">
</t>
        </r>
      </text>
    </comment>
    <comment ref="C38" authorId="0" shapeId="0" xr:uid="{00000000-0006-0000-0300-000005000000}">
      <text>
        <r>
          <rPr>
            <b/>
            <sz val="9"/>
            <color indexed="81"/>
            <rFont val="游ゴシック"/>
            <family val="3"/>
            <charset val="128"/>
          </rPr>
          <t>　　　　【内訳】
対象の施設名実施時期をご入力お願いします</t>
        </r>
        <r>
          <rPr>
            <sz val="9"/>
            <color indexed="81"/>
            <rFont val="游ゴシック"/>
            <family val="3"/>
            <charset val="128"/>
          </rPr>
          <t xml:space="preserve">
</t>
        </r>
      </text>
    </comment>
    <comment ref="N47" authorId="0" shapeId="0" xr:uid="{00000000-0006-0000-0300-000006000000}">
      <text>
        <r>
          <rPr>
            <b/>
            <sz val="11"/>
            <color indexed="81"/>
            <rFont val="游ゴシック"/>
            <family val="3"/>
            <charset val="128"/>
          </rPr>
          <t>『基準算定額』</t>
        </r>
        <r>
          <rPr>
            <sz val="11"/>
            <color indexed="81"/>
            <rFont val="游ゴシック"/>
            <family val="3"/>
            <charset val="128"/>
          </rPr>
          <t xml:space="preserve">
第3号様式の（E)と同額となります</t>
        </r>
        <r>
          <rPr>
            <sz val="9"/>
            <color indexed="81"/>
            <rFont val="MS P ゴシック"/>
            <family val="3"/>
            <charset val="128"/>
          </rPr>
          <t xml:space="preserve">
金額が一致していることを確認してください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00000000-0006-0000-0400-000001000000}">
      <text>
        <r>
          <rPr>
            <b/>
            <sz val="11"/>
            <color indexed="81"/>
            <rFont val="游ゴシック"/>
            <family val="3"/>
            <charset val="128"/>
          </rPr>
          <t>『総事業予定経費』の計(I)　</t>
        </r>
        <r>
          <rPr>
            <sz val="11"/>
            <color indexed="81"/>
            <rFont val="游ゴシック"/>
            <family val="3"/>
            <charset val="128"/>
          </rPr>
          <t>　　　　　　　　第3号様式の（A）と同額となります</t>
        </r>
        <r>
          <rPr>
            <sz val="9"/>
            <color indexed="81"/>
            <rFont val="游ゴシック"/>
            <family val="3"/>
            <charset val="128"/>
          </rPr>
          <t xml:space="preserve">
</t>
        </r>
      </text>
    </comment>
    <comment ref="G21" authorId="0" shapeId="0" xr:uid="{00000000-0006-0000-0400-000002000000}">
      <text>
        <r>
          <rPr>
            <b/>
            <sz val="11"/>
            <color indexed="81"/>
            <rFont val="游ゴシック"/>
            <family val="3"/>
            <charset val="128"/>
          </rPr>
          <t>『対象経費』の計(J)　</t>
        </r>
        <r>
          <rPr>
            <sz val="11"/>
            <color indexed="81"/>
            <rFont val="游ゴシック"/>
            <family val="3"/>
            <charset val="128"/>
          </rPr>
          <t>　　　　　　　　　　　　　　　　第3号様</t>
        </r>
        <r>
          <rPr>
            <sz val="9"/>
            <color indexed="81"/>
            <rFont val="游ゴシック"/>
            <family val="3"/>
            <charset val="128"/>
          </rPr>
          <t>式の（D)と同額となります</t>
        </r>
        <r>
          <rPr>
            <sz val="9"/>
            <color indexed="81"/>
            <rFont val="MS P ゴシック"/>
            <family val="3"/>
            <charset val="128"/>
          </rPr>
          <t xml:space="preserve">
</t>
        </r>
      </text>
    </comment>
    <comment ref="B26" authorId="0" shapeId="0" xr:uid="{BB29922F-7A16-4ABE-BCF7-E479CAD524B4}">
      <text>
        <r>
          <rPr>
            <b/>
            <sz val="11"/>
            <color indexed="81"/>
            <rFont val="游ゴシック"/>
            <family val="3"/>
            <charset val="128"/>
          </rPr>
          <t>『申請日』に関しまして</t>
        </r>
        <r>
          <rPr>
            <sz val="11"/>
            <color indexed="81"/>
            <rFont val="游ゴシック"/>
            <family val="3"/>
            <charset val="128"/>
          </rPr>
          <t xml:space="preserve">
デフォルトは、変更交付（第7号）シートより自動反映されますが、日付が相違する場合は関数式を壊して上書きで和暦入力してください。
</t>
        </r>
      </text>
    </comment>
  </commentList>
</comments>
</file>

<file path=xl/sharedStrings.xml><?xml version="1.0" encoding="utf-8"?>
<sst xmlns="http://schemas.openxmlformats.org/spreadsheetml/2006/main" count="705" uniqueCount="325">
  <si>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</si>
  <si>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</si>
  <si>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</si>
  <si>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</si>
  <si>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</si>
  <si>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　</t>
    <phoneticPr fontId="3"/>
  </si>
  <si>
    <t>第３号様式</t>
    <rPh sb="0" eb="1">
      <t>ダイ</t>
    </rPh>
    <rPh sb="2" eb="3">
      <t>ゴウ</t>
    </rPh>
    <rPh sb="3" eb="5">
      <t>ヨウシキ</t>
    </rPh>
    <phoneticPr fontId="3"/>
  </si>
  <si>
    <t>第４号様式</t>
    <rPh sb="0" eb="1">
      <t>ダイ</t>
    </rPh>
    <rPh sb="2" eb="3">
      <t>ゴウ</t>
    </rPh>
    <rPh sb="3" eb="5">
      <t>ヨウシキ</t>
    </rPh>
    <phoneticPr fontId="3"/>
  </si>
  <si>
    <t>補　助　基　準　単　価　　　(A)</t>
    <rPh sb="0" eb="1">
      <t>タスク</t>
    </rPh>
    <rPh sb="2" eb="3">
      <t>スケ</t>
    </rPh>
    <rPh sb="4" eb="5">
      <t>モト</t>
    </rPh>
    <rPh sb="6" eb="7">
      <t>ジュン</t>
    </rPh>
    <rPh sb="8" eb="9">
      <t>タン</t>
    </rPh>
    <rPh sb="10" eb="11">
      <t>アタイ</t>
    </rPh>
    <phoneticPr fontId="3"/>
  </si>
  <si>
    <t>予　　定　　件　　数　　　　　(B)</t>
    <rPh sb="0" eb="1">
      <t>ヨ</t>
    </rPh>
    <rPh sb="3" eb="4">
      <t>サダム</t>
    </rPh>
    <rPh sb="6" eb="7">
      <t>ケン</t>
    </rPh>
    <rPh sb="9" eb="10">
      <t>カズ</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</si>
  <si>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</si>
  <si>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</si>
  <si>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</si>
  <si>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</si>
  <si>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</si>
  <si>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</si>
  <si>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</si>
  <si>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</si>
  <si>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</si>
  <si>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</si>
  <si>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</si>
  <si>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対　象　経　費　の
支　出　予　定　額</t>
    <rPh sb="0" eb="1">
      <t>タイ</t>
    </rPh>
    <rPh sb="2" eb="3">
      <t>ゾウ</t>
    </rPh>
    <rPh sb="4" eb="5">
      <t>キョウ</t>
    </rPh>
    <rPh sb="6" eb="7">
      <t>ヒ</t>
    </rPh>
    <rPh sb="10" eb="11">
      <t>ササ</t>
    </rPh>
    <rPh sb="12" eb="13">
      <t>デ</t>
    </rPh>
    <rPh sb="14" eb="15">
      <t>ヨ</t>
    </rPh>
    <rPh sb="16" eb="17">
      <t>サダム</t>
    </rPh>
    <rPh sb="18" eb="19">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</si>
  <si>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</si>
  <si>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</si>
  <si>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</si>
  <si>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</si>
  <si>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</si>
  <si>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第５号様式</t>
    <rPh sb="0" eb="1">
      <t>ダイ</t>
    </rPh>
    <rPh sb="2" eb="3">
      <t>ゴウ</t>
    </rPh>
    <rPh sb="3" eb="5">
      <t>ヨウシキ</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</si>
  <si>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</si>
  <si>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</si>
  <si>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</si>
  <si>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</si>
  <si>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〔事業予定経費額〕</t>
    <rPh sb="1" eb="3">
      <t>ジギョウ</t>
    </rPh>
    <rPh sb="3" eb="5">
      <t>ヨテイ</t>
    </rPh>
    <rPh sb="5" eb="7">
      <t>ケイヒ</t>
    </rPh>
    <rPh sb="7" eb="8">
      <t>ガク</t>
    </rPh>
    <phoneticPr fontId="3"/>
  </si>
  <si>
    <t>区分</t>
    <rPh sb="0" eb="2">
      <t>クブン</t>
    </rPh>
    <phoneticPr fontId="3"/>
  </si>
  <si>
    <t>総 事 業 予 定 経 費</t>
    <rPh sb="0" eb="1">
      <t>ソウ</t>
    </rPh>
    <rPh sb="2" eb="3">
      <t>コト</t>
    </rPh>
    <rPh sb="4" eb="5">
      <t>ギョウ</t>
    </rPh>
    <rPh sb="6" eb="7">
      <t>ヨ</t>
    </rPh>
    <rPh sb="8" eb="9">
      <t>サダム</t>
    </rPh>
    <rPh sb="10" eb="11">
      <t>キョウ</t>
    </rPh>
    <rPh sb="12" eb="13">
      <t>ヒ</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</si>
  <si>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</si>
  <si>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</si>
  <si>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</si>
  <si>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</si>
  <si>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</si>
  <si>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</si>
  <si>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</si>
  <si>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</si>
  <si>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</si>
  <si>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</si>
  <si>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</si>
  <si>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</si>
  <si>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</si>
  <si>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</si>
  <si>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</si>
  <si>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</si>
  <si>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</si>
  <si>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</si>
  <si>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</si>
  <si>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</si>
  <si>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事業実施（エックス線）予定人員（人）</t>
    <rPh sb="0" eb="2">
      <t>ジギョウ</t>
    </rPh>
    <rPh sb="2" eb="4">
      <t>ジッシ</t>
    </rPh>
    <rPh sb="11" eb="13">
      <t>ヨテイ</t>
    </rPh>
    <rPh sb="13" eb="15">
      <t>ジンイン</t>
    </rPh>
    <rPh sb="16" eb="17">
      <t>ニン</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</si>
  <si>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</si>
  <si>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</si>
  <si>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</si>
  <si>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</si>
  <si>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記</t>
    <rPh sb="0" eb="1">
      <t>キ</t>
    </rPh>
    <phoneticPr fontId="3"/>
  </si>
  <si>
    <t>※65歳未満の者は対象外です。</t>
    <rPh sb="3" eb="6">
      <t>サイミマン</t>
    </rPh>
    <rPh sb="7" eb="8">
      <t>モノ</t>
    </rPh>
    <rPh sb="9" eb="12">
      <t>タイショウガイ</t>
    </rPh>
    <phoneticPr fontId="3"/>
  </si>
  <si>
    <t>※第二種社会福祉事業を行う施設は対象外です。</t>
    <rPh sb="1" eb="2">
      <t>ダイ</t>
    </rPh>
    <rPh sb="2" eb="4">
      <t>２シュ</t>
    </rPh>
    <rPh sb="4" eb="6">
      <t>シャカイ</t>
    </rPh>
    <rPh sb="6" eb="8">
      <t>フクシ</t>
    </rPh>
    <rPh sb="8" eb="10">
      <t>ジギョウ</t>
    </rPh>
    <rPh sb="11" eb="12">
      <t>オコナ</t>
    </rPh>
    <rPh sb="13" eb="15">
      <t>シセツ</t>
    </rPh>
    <rPh sb="16" eb="19">
      <t>タイショウガイ</t>
    </rPh>
    <phoneticPr fontId="3"/>
  </si>
  <si>
    <t>※通所施設は対象外です。</t>
    <rPh sb="1" eb="3">
      <t>ツウショ</t>
    </rPh>
    <rPh sb="3" eb="5">
      <t>シセツ</t>
    </rPh>
    <rPh sb="6" eb="8">
      <t>タイショウ</t>
    </rPh>
    <rPh sb="8" eb="9">
      <t>ガイ</t>
    </rPh>
    <phoneticPr fontId="3"/>
  </si>
  <si>
    <t>※専修学校等で大学院という名称でなくても、専攻科等大学院と同等のものも補助対象外です。</t>
    <rPh sb="1" eb="3">
      <t>センシュウ</t>
    </rPh>
    <rPh sb="3" eb="6">
      <t>ガッコウトウ</t>
    </rPh>
    <rPh sb="7" eb="10">
      <t>ダイガクイン</t>
    </rPh>
    <rPh sb="13" eb="15">
      <t>メイショウ</t>
    </rPh>
    <rPh sb="21" eb="23">
      <t>センコウ</t>
    </rPh>
    <rPh sb="23" eb="24">
      <t>カ</t>
    </rPh>
    <rPh sb="24" eb="25">
      <t>トウ</t>
    </rPh>
    <rPh sb="25" eb="28">
      <t>ダイガクイン</t>
    </rPh>
    <rPh sb="29" eb="31">
      <t>ドウトウ</t>
    </rPh>
    <rPh sb="35" eb="37">
      <t>ホジョ</t>
    </rPh>
    <rPh sb="37" eb="40">
      <t>タイショウガイ</t>
    </rPh>
    <phoneticPr fontId="3"/>
  </si>
  <si>
    <t>※この修業年限は、クラス自体の年限を指すものです。修業年限が1年以上のクラスに入学し、中途退学により在学期間が１年未満となった者は補助対象です。</t>
    <rPh sb="3" eb="5">
      <t>シュウギョウ</t>
    </rPh>
    <rPh sb="5" eb="7">
      <t>ネンゲン</t>
    </rPh>
    <rPh sb="12" eb="14">
      <t>ジタイ</t>
    </rPh>
    <rPh sb="15" eb="17">
      <t>ネンゲン</t>
    </rPh>
    <rPh sb="18" eb="19">
      <t>サ</t>
    </rPh>
    <rPh sb="25" eb="27">
      <t>シュウギョウ</t>
    </rPh>
    <rPh sb="27" eb="29">
      <t>ネンゲン</t>
    </rPh>
    <rPh sb="31" eb="34">
      <t>ネンイジョウ</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</si>
  <si>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</si>
  <si>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</si>
  <si>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</si>
  <si>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</si>
  <si>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</si>
  <si>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</si>
  <si>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</si>
  <si>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</si>
  <si>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</si>
  <si>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別紙事業計画書のとおり（第２号様式）</t>
    <rPh sb="0" eb="2">
      <t>ベッシ</t>
    </rPh>
    <rPh sb="2" eb="4">
      <t>ジギョウ</t>
    </rPh>
    <rPh sb="4" eb="7">
      <t>ケイカクショ</t>
    </rPh>
    <rPh sb="12" eb="13">
      <t>ダイ</t>
    </rPh>
    <rPh sb="14" eb="15">
      <t>ゴウ</t>
    </rPh>
    <rPh sb="15" eb="17">
      <t>ヨウシキ</t>
    </rPh>
    <phoneticPr fontId="3"/>
  </si>
  <si>
    <t>（第6号様式）</t>
    <phoneticPr fontId="3"/>
  </si>
  <si>
    <t>法人番号</t>
    <rPh sb="0" eb="2">
      <t>ホウジン</t>
    </rPh>
    <rPh sb="2" eb="4">
      <t>バンゴウ</t>
    </rPh>
    <phoneticPr fontId="25"/>
  </si>
  <si>
    <t>担当部署名</t>
    <rPh sb="0" eb="2">
      <t>タントウ</t>
    </rPh>
    <rPh sb="2" eb="4">
      <t>ブショ</t>
    </rPh>
    <rPh sb="4" eb="5">
      <t>メイ</t>
    </rPh>
    <phoneticPr fontId="3"/>
  </si>
  <si>
    <t>連絡先（直通）</t>
    <rPh sb="0" eb="3">
      <t>レンラクサキ</t>
    </rPh>
    <rPh sb="4" eb="6">
      <t>チョクツウ</t>
    </rPh>
    <phoneticPr fontId="3"/>
  </si>
  <si>
    <t>メールアドレス</t>
    <phoneticPr fontId="3"/>
  </si>
  <si>
    <t>令 和 ６年 度 予 算 書 抄 本</t>
    <rPh sb="0" eb="1">
      <t>レイ</t>
    </rPh>
    <rPh sb="2" eb="3">
      <t>ワ</t>
    </rPh>
    <rPh sb="5" eb="6">
      <t>トシ</t>
    </rPh>
    <rPh sb="7" eb="8">
      <t>ド</t>
    </rPh>
    <rPh sb="9" eb="10">
      <t>ヨ</t>
    </rPh>
    <rPh sb="11" eb="12">
      <t>ザン</t>
    </rPh>
    <rPh sb="13" eb="14">
      <t>ショ</t>
    </rPh>
    <rPh sb="15" eb="16">
      <t>ショウ</t>
    </rPh>
    <rPh sb="17" eb="18">
      <t>ホン</t>
    </rPh>
    <phoneticPr fontId="3"/>
  </si>
  <si>
    <t>代表者職</t>
    <rPh sb="0" eb="3">
      <t>ダイヒョウシャ</t>
    </rPh>
    <rPh sb="3" eb="4">
      <t>ショク</t>
    </rPh>
    <phoneticPr fontId="3"/>
  </si>
  <si>
    <t>代表者名</t>
    <rPh sb="0" eb="3">
      <t>ダイヒョウシャ</t>
    </rPh>
    <rPh sb="3" eb="4">
      <t>メイ</t>
    </rPh>
    <phoneticPr fontId="3"/>
  </si>
  <si>
    <t>■補助対象チェックリスト</t>
    <rPh sb="1" eb="3">
      <t>ホジョ</t>
    </rPh>
    <rPh sb="3" eb="5">
      <t>タイショウ</t>
    </rPh>
    <phoneticPr fontId="3"/>
  </si>
  <si>
    <t>■基本情報</t>
    <rPh sb="1" eb="3">
      <t>キホン</t>
    </rPh>
    <rPh sb="3" eb="5">
      <t>ジョウホウ</t>
    </rPh>
    <phoneticPr fontId="3"/>
  </si>
  <si>
    <t>経費の全額を寄附金等で充当していない。</t>
  </si>
  <si>
    <t>【 学 校 】</t>
    <rPh sb="2" eb="3">
      <t>ガク</t>
    </rPh>
    <rPh sb="4" eb="5">
      <t>コウ</t>
    </rPh>
    <phoneticPr fontId="3"/>
  </si>
  <si>
    <t>受診者から費用を徴収していない。</t>
    <phoneticPr fontId="3"/>
  </si>
  <si>
    <t>経費の全額を寄附金等で充当していない。</t>
    <phoneticPr fontId="3"/>
  </si>
  <si>
    <t>修業年限が1年未満ではない。</t>
    <rPh sb="0" eb="2">
      <t>シュウギョウ</t>
    </rPh>
    <rPh sb="2" eb="4">
      <t>ネンゲン</t>
    </rPh>
    <rPh sb="6" eb="7">
      <t>ネン</t>
    </rPh>
    <rPh sb="7" eb="9">
      <t>ミマン</t>
    </rPh>
    <phoneticPr fontId="3"/>
  </si>
  <si>
    <t>大学院は含めていない。</t>
    <rPh sb="0" eb="3">
      <t>ダイガクイン</t>
    </rPh>
    <rPh sb="4" eb="5">
      <t>フク</t>
    </rPh>
    <phoneticPr fontId="3"/>
  </si>
  <si>
    <t>受診者から費用を徴収していない。</t>
    <rPh sb="0" eb="3">
      <t>ジュシンシャ</t>
    </rPh>
    <rPh sb="5" eb="7">
      <t>ヒヨウ</t>
    </rPh>
    <rPh sb="8" eb="10">
      <t>チョウシュウ</t>
    </rPh>
    <phoneticPr fontId="3"/>
  </si>
  <si>
    <t>経費の全額を寄附金等で充当していない。</t>
    <rPh sb="0" eb="2">
      <t>ケイヒ</t>
    </rPh>
    <rPh sb="3" eb="5">
      <t>ゼンガク</t>
    </rPh>
    <rPh sb="6" eb="9">
      <t>キフキン</t>
    </rPh>
    <rPh sb="9" eb="10">
      <t>トウ</t>
    </rPh>
    <rPh sb="11" eb="13">
      <t>ジュウトウ</t>
    </rPh>
    <phoneticPr fontId="3"/>
  </si>
  <si>
    <t>入所施設に入所している者である。</t>
    <rPh sb="0" eb="2">
      <t>ニュウショ</t>
    </rPh>
    <rPh sb="2" eb="4">
      <t>シセツ</t>
    </rPh>
    <rPh sb="5" eb="7">
      <t>ニュウショ</t>
    </rPh>
    <rPh sb="11" eb="12">
      <t>モノ</t>
    </rPh>
    <phoneticPr fontId="3"/>
  </si>
  <si>
    <t>第一種社会福祉事業を行う施設である。</t>
    <rPh sb="0" eb="1">
      <t>ダイ</t>
    </rPh>
    <rPh sb="1" eb="2">
      <t>イチ</t>
    </rPh>
    <rPh sb="2" eb="3">
      <t>シュ</t>
    </rPh>
    <rPh sb="3" eb="5">
      <t>シャカイ</t>
    </rPh>
    <rPh sb="5" eb="7">
      <t>フクシ</t>
    </rPh>
    <rPh sb="7" eb="9">
      <t>ジギョウ</t>
    </rPh>
    <rPh sb="10" eb="11">
      <t>オコナ</t>
    </rPh>
    <rPh sb="12" eb="14">
      <t>シセツ</t>
    </rPh>
    <phoneticPr fontId="3"/>
  </si>
  <si>
    <t>65歳に達する日の属する年度以降の者である。</t>
    <rPh sb="2" eb="3">
      <t>サイ</t>
    </rPh>
    <rPh sb="4" eb="5">
      <t>タッ</t>
    </rPh>
    <rPh sb="7" eb="8">
      <t>ヒ</t>
    </rPh>
    <rPh sb="9" eb="10">
      <t>ゾク</t>
    </rPh>
    <rPh sb="12" eb="14">
      <t>ネンド</t>
    </rPh>
    <rPh sb="14" eb="16">
      <t>イコウ</t>
    </rPh>
    <rPh sb="17" eb="18">
      <t>モノ</t>
    </rPh>
    <phoneticPr fontId="3"/>
  </si>
  <si>
    <t>令和６年度結核予防費都費補助金対象者チェックリスト</t>
    <rPh sb="0" eb="2">
      <t>レイワ</t>
    </rPh>
    <rPh sb="3" eb="5">
      <t>ネンド</t>
    </rPh>
    <rPh sb="5" eb="7">
      <t>ケッカク</t>
    </rPh>
    <rPh sb="7" eb="9">
      <t>ヨボウ</t>
    </rPh>
    <rPh sb="9" eb="10">
      <t>ヒ</t>
    </rPh>
    <rPh sb="10" eb="11">
      <t>ト</t>
    </rPh>
    <rPh sb="11" eb="12">
      <t>ヒ</t>
    </rPh>
    <rPh sb="12" eb="15">
      <t>ホジョキン</t>
    </rPh>
    <rPh sb="15" eb="17">
      <t>タイショウ</t>
    </rPh>
    <rPh sb="17" eb="18">
      <t>シャ</t>
    </rPh>
    <phoneticPr fontId="3"/>
  </si>
  <si>
    <t>【施設等】</t>
    <rPh sb="1" eb="3">
      <t>シセツ</t>
    </rPh>
    <rPh sb="3" eb="4">
      <t>トウ</t>
    </rPh>
    <phoneticPr fontId="3"/>
  </si>
  <si>
    <t>専門学校</t>
    <rPh sb="0" eb="2">
      <t>センモン</t>
    </rPh>
    <rPh sb="2" eb="4">
      <t>ガッコウ</t>
    </rPh>
    <phoneticPr fontId="3"/>
  </si>
  <si>
    <t>専修学校</t>
    <rPh sb="0" eb="2">
      <t>センシュウ</t>
    </rPh>
    <rPh sb="2" eb="4">
      <t>ガッコウ</t>
    </rPh>
    <phoneticPr fontId="3"/>
  </si>
  <si>
    <t>大学</t>
    <rPh sb="0" eb="2">
      <t>ダイガク</t>
    </rPh>
    <phoneticPr fontId="3"/>
  </si>
  <si>
    <t>短期大学</t>
    <rPh sb="0" eb="2">
      <t>タンキ</t>
    </rPh>
    <rPh sb="2" eb="4">
      <t>ダイガク</t>
    </rPh>
    <phoneticPr fontId="3"/>
  </si>
  <si>
    <t>高等学校</t>
    <rPh sb="0" eb="2">
      <t>コウトウ</t>
    </rPh>
    <rPh sb="2" eb="4">
      <t>ガッコウ</t>
    </rPh>
    <phoneticPr fontId="3"/>
  </si>
  <si>
    <t xml:space="preserve"> </t>
    <phoneticPr fontId="3"/>
  </si>
  <si>
    <t>■ 施 設</t>
    <rPh sb="2" eb="3">
      <t>シ</t>
    </rPh>
    <rPh sb="4" eb="5">
      <t>セツ</t>
    </rPh>
    <phoneticPr fontId="3"/>
  </si>
  <si>
    <t>■ 学校</t>
    <rPh sb="2" eb="4">
      <t>ガッコウ</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</si>
  <si>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</si>
  <si>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</si>
  <si>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</si>
  <si>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</si>
  <si>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</si>
  <si>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</si>
  <si>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（第５号様式、関係部分のみ）</t>
  </si>
  <si>
    <t>感染症の予防及び感染症の患者に対する医療に関する法律第53条の2の規定により行う定期の健康診断</t>
    <rPh sb="0" eb="26">
      <t>カ</t>
    </rPh>
    <rPh sb="26" eb="27">
      <t>ダイ</t>
    </rPh>
    <rPh sb="29" eb="30">
      <t>ジョウ</t>
    </rPh>
    <rPh sb="33" eb="35">
      <t>キテイ</t>
    </rPh>
    <rPh sb="38" eb="39">
      <t>オコナ</t>
    </rPh>
    <rPh sb="40" eb="42">
      <t>テイキ</t>
    </rPh>
    <rPh sb="43" eb="45">
      <t>ケンコウ</t>
    </rPh>
    <rPh sb="45" eb="47">
      <t>シンダン</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</si>
  <si>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</si>
  <si>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</si>
  <si>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r>
      <rPr>
        <b/>
        <sz val="10"/>
        <rFont val="游ゴシック"/>
        <family val="3"/>
        <charset val="128"/>
      </rPr>
      <t>修業年限が1年未満ではない。</t>
    </r>
    <r>
      <rPr>
        <b/>
        <sz val="9"/>
        <rFont val="游ゴシック"/>
        <family val="3"/>
        <charset val="128"/>
      </rPr>
      <t xml:space="preserve">  </t>
    </r>
    <r>
      <rPr>
        <sz val="9"/>
        <rFont val="游ゴシック"/>
        <family val="3"/>
        <charset val="128"/>
      </rPr>
      <t xml:space="preserve">                                                                                                                       　　　　　　 ※この修業年限は、クラス自体の年限を指すものです。修業年限が1年以上のクラスに入学し、中途退学により在学期間が１年未満となった者は補助対象です。</t>
    </r>
    <phoneticPr fontId="3"/>
  </si>
  <si>
    <r>
      <rPr>
        <b/>
        <sz val="10"/>
        <rFont val="游ゴシック"/>
        <family val="3"/>
        <charset val="128"/>
      </rPr>
      <t>大学院は含めていない。</t>
    </r>
    <r>
      <rPr>
        <b/>
        <sz val="9"/>
        <rFont val="游ゴシック"/>
        <family val="3"/>
        <charset val="128"/>
      </rPr>
      <t xml:space="preserve"> </t>
    </r>
    <r>
      <rPr>
        <sz val="9"/>
        <rFont val="游ゴシック"/>
        <family val="3"/>
        <charset val="128"/>
      </rPr>
      <t xml:space="preserve">                                                                                                                                  　　　　　　  ※専修学校等で大学院という名称でなくても、専攻科等大学院と同等のものも補助対象外です。</t>
    </r>
    <phoneticPr fontId="3"/>
  </si>
  <si>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</si>
  <si>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3"/>
  </si>
  <si>
    <t>　　　　　　　　　事       業       計       画       書</t>
    <rPh sb="9" eb="10">
      <t>コト</t>
    </rPh>
    <rPh sb="17" eb="18">
      <t>ギョウ</t>
    </rPh>
    <rPh sb="25" eb="26">
      <t>ケイ</t>
    </rPh>
    <rPh sb="33" eb="34">
      <t>ガ</t>
    </rPh>
    <rPh sb="41" eb="42">
      <t>ショ</t>
    </rPh>
    <phoneticPr fontId="3"/>
  </si>
  <si>
    <t>学校（施設）　　　所在地</t>
    <rPh sb="0" eb="2">
      <t>ガッコウ</t>
    </rPh>
    <rPh sb="3" eb="5">
      <t>シセツ</t>
    </rPh>
    <rPh sb="9" eb="10">
      <t>トコロ</t>
    </rPh>
    <rPh sb="10" eb="11">
      <t>ザイ</t>
    </rPh>
    <rPh sb="11" eb="12">
      <t>チ</t>
    </rPh>
    <phoneticPr fontId="3"/>
  </si>
  <si>
    <t>←複数枚となる場合は、最終の頁にのみ合計を記入ください。</t>
    <phoneticPr fontId="3"/>
  </si>
  <si>
    <t>[事業実施予定人員及び実施予定期間]</t>
  </si>
  <si>
    <r>
      <t xml:space="preserve">実施予定期間
</t>
    </r>
    <r>
      <rPr>
        <b/>
        <sz val="8"/>
        <rFont val="游ゴシック"/>
        <family val="3"/>
        <charset val="128"/>
      </rPr>
      <t>（複数回実施の場合は、期間ごと記入）</t>
    </r>
    <rPh sb="0" eb="1">
      <t>ジツ</t>
    </rPh>
    <rPh sb="1" eb="2">
      <t>シ</t>
    </rPh>
    <rPh sb="2" eb="3">
      <t>ヨ</t>
    </rPh>
    <rPh sb="3" eb="4">
      <t>サダム</t>
    </rPh>
    <rPh sb="4" eb="5">
      <t>キ</t>
    </rPh>
    <rPh sb="5" eb="6">
      <t>アイダ</t>
    </rPh>
    <rPh sb="8" eb="10">
      <t>フクスウ</t>
    </rPh>
    <rPh sb="10" eb="11">
      <t>カイ</t>
    </rPh>
    <rPh sb="11" eb="13">
      <t>ジッシ</t>
    </rPh>
    <rPh sb="14" eb="16">
      <t>バアイ</t>
    </rPh>
    <rPh sb="18" eb="20">
      <t>キカン</t>
    </rPh>
    <rPh sb="22" eb="24">
      <t>キニュウ</t>
    </rPh>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</si>
  <si>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</si>
  <si>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</si>
  <si>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</si>
  <si>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</si>
  <si>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t>
    <phoneticPr fontId="3"/>
  </si>
  <si>
    <t>上記対象項目を入力すると、チェックリスト（第6号様式）に自動反映されます</t>
    <rPh sb="2" eb="4">
      <t>タイショウ</t>
    </rPh>
    <rPh sb="4" eb="6">
      <t>コウモク</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</si>
  <si>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</si>
  <si>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</si>
  <si>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</si>
  <si>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</si>
  <si>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</si>
  <si>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</si>
  <si>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</si>
  <si>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</si>
  <si>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</si>
  <si>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</si>
  <si>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</si>
  <si>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</si>
  <si>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</si>
  <si>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</si>
  <si>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</si>
  <si>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</si>
  <si>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</si>
  <si>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</si>
  <si>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</si>
  <si>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</si>
  <si>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</si>
  <si>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</si>
  <si>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</si>
  <si>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</si>
  <si>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</si>
  <si>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</si>
  <si>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</si>
  <si>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</si>
  <si>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</si>
  <si>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</si>
  <si>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</si>
  <si>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</si>
  <si>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</si>
  <si>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</si>
  <si>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</si>
  <si>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</si>
  <si>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</si>
  <si>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</si>
  <si>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</si>
  <si>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</si>
  <si>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</si>
  <si>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</si>
  <si>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</si>
  <si>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</si>
  <si>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</si>
  <si>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</si>
  <si>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</si>
  <si>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</si>
  <si>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</si>
  <si>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都道府県</t>
    <rPh sb="0" eb="4">
      <t>トドウフケン</t>
    </rPh>
    <phoneticPr fontId="3"/>
  </si>
  <si>
    <t>郵便番号　　　　　</t>
    <rPh sb="0" eb="4">
      <t>ユウビンバンゴウ</t>
    </rPh>
    <phoneticPr fontId="3"/>
  </si>
  <si>
    <t>法 人 名</t>
    <rPh sb="0" eb="1">
      <t>ホウ</t>
    </rPh>
    <rPh sb="2" eb="3">
      <t>ヒト</t>
    </rPh>
    <rPh sb="4" eb="5">
      <t>メイ</t>
    </rPh>
    <phoneticPr fontId="24"/>
  </si>
  <si>
    <t>(    年課程）</t>
  </si>
  <si>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</si>
  <si>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</si>
  <si>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</si>
  <si>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</si>
  <si>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</si>
  <si>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</si>
  <si>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</si>
  <si>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</si>
  <si>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</si>
  <si>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</si>
  <si>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</si>
  <si>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</si>
  <si>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</si>
  <si>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</si>
  <si>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</si>
  <si>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r>
      <t>対象となる項目に</t>
    </r>
    <r>
      <rPr>
        <b/>
        <sz val="11"/>
        <color rgb="FF002060"/>
        <rFont val="游ゴシック"/>
        <family val="3"/>
        <charset val="128"/>
      </rPr>
      <t>チェック</t>
    </r>
    <r>
      <rPr>
        <sz val="11"/>
        <color rgb="FF002060"/>
        <rFont val="游ゴシック"/>
        <family val="3"/>
        <charset val="128"/>
      </rPr>
      <t>を必ず入れて下さい</t>
    </r>
    <rPh sb="0" eb="2">
      <t>タイショウ</t>
    </rPh>
    <rPh sb="5" eb="7">
      <t>コウモク</t>
    </rPh>
    <rPh sb="13" eb="14">
      <t>カナラ</t>
    </rPh>
    <rPh sb="15" eb="16">
      <t>イ</t>
    </rPh>
    <rPh sb="18" eb="19">
      <t>クダ</t>
    </rPh>
    <phoneticPr fontId="3"/>
  </si>
  <si>
    <t>大学、高等学校、高等専門学校、専修学校又は各種学校の学生若しくは生徒である。</t>
    <phoneticPr fontId="3"/>
  </si>
  <si>
    <t>大学、高等学校、高等専門学校、専修学校又は各種学校の学生若しくは生徒である。</t>
    <rPh sb="0" eb="2">
      <t>ダイガク</t>
    </rPh>
    <rPh sb="3" eb="5">
      <t>コウトウ</t>
    </rPh>
    <rPh sb="5" eb="7">
      <t>ガッコウ</t>
    </rPh>
    <rPh sb="8" eb="10">
      <t>コウトウ</t>
    </rPh>
    <rPh sb="10" eb="12">
      <t>センモン</t>
    </rPh>
    <rPh sb="12" eb="14">
      <t>ガッコウ</t>
    </rPh>
    <rPh sb="15" eb="17">
      <t>センシュウ</t>
    </rPh>
    <rPh sb="17" eb="19">
      <t>ガッコウ</t>
    </rPh>
    <rPh sb="19" eb="20">
      <t>マタ</t>
    </rPh>
    <rPh sb="21" eb="23">
      <t>カクシュ</t>
    </rPh>
    <rPh sb="23" eb="25">
      <t>ガッコウ</t>
    </rPh>
    <rPh sb="26" eb="28">
      <t>ガクセイ</t>
    </rPh>
    <rPh sb="28" eb="29">
      <t>モ</t>
    </rPh>
    <rPh sb="32" eb="34">
      <t>セイト</t>
    </rPh>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</si>
  <si>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</si>
  <si>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</si>
  <si>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</si>
  <si>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</si>
  <si>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</si>
  <si>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</si>
  <si>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</si>
  <si>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</si>
  <si>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</si>
  <si>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</si>
  <si>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</si>
  <si>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</si>
  <si>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</si>
  <si>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</si>
  <si>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都道府県</t>
    <rPh sb="0" eb="4">
      <t>トドウフケン</t>
    </rPh>
    <phoneticPr fontId="3"/>
  </si>
  <si>
    <t>所在地</t>
    <rPh sb="0" eb="3">
      <t>ショザイチ</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</si>
  <si>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</si>
  <si>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</si>
  <si>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</si>
  <si>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</si>
  <si>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</si>
  <si>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</si>
  <si>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</si>
  <si>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</si>
  <si>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都補助所要額　　　　　　　　交付決定額（Ｈ）</t>
    <rPh sb="0" eb="1">
      <t>ト</t>
    </rPh>
    <rPh sb="1" eb="3">
      <t>ホジョ</t>
    </rPh>
    <rPh sb="3" eb="5">
      <t>ショヨウ</t>
    </rPh>
    <rPh sb="5" eb="6">
      <t>ガク</t>
    </rPh>
    <rPh sb="14" eb="16">
      <t>コウフ</t>
    </rPh>
    <rPh sb="16" eb="18">
      <t>ケッテイ</t>
    </rPh>
    <rPh sb="18" eb="19">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</si>
  <si>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</si>
  <si>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</si>
  <si>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第3号様式</t>
    <rPh sb="0" eb="1">
      <t>ダイ</t>
    </rPh>
    <rPh sb="2" eb="3">
      <t>ゴウ</t>
    </rPh>
    <rPh sb="3" eb="5">
      <t>ヨウシキ</t>
    </rPh>
    <phoneticPr fontId="3"/>
  </si>
  <si>
    <t>第2号様式</t>
    <rPh sb="0" eb="1">
      <t>ダイ</t>
    </rPh>
    <rPh sb="2" eb="3">
      <t>ゴウ</t>
    </rPh>
    <rPh sb="3" eb="5">
      <t>ヨウシキ</t>
    </rPh>
    <phoneticPr fontId="3"/>
  </si>
  <si>
    <t>第4号様式</t>
    <rPh sb="0" eb="1">
      <t>ダイ</t>
    </rPh>
    <rPh sb="2" eb="3">
      <t>ゴウ</t>
    </rPh>
    <rPh sb="3" eb="5">
      <t>ヨウシキ</t>
    </rPh>
    <phoneticPr fontId="3"/>
  </si>
  <si>
    <t>第5様式</t>
    <rPh sb="0" eb="1">
      <t>ダイ</t>
    </rPh>
    <rPh sb="2" eb="4">
      <t>ヨウシキ</t>
    </rPh>
    <phoneticPr fontId="3"/>
  </si>
  <si>
    <t>第1号様式</t>
    <rPh sb="0" eb="1">
      <t>ダイ</t>
    </rPh>
    <rPh sb="2" eb="3">
      <t>ゴウ</t>
    </rPh>
    <rPh sb="3" eb="5">
      <t>ヨウシキ</t>
    </rPh>
    <phoneticPr fontId="3"/>
  </si>
  <si>
    <t>基本情報入力シート</t>
    <rPh sb="0" eb="2">
      <t>キホン</t>
    </rPh>
    <rPh sb="2" eb="4">
      <t>ジョウホウ</t>
    </rPh>
    <rPh sb="4" eb="6">
      <t>ニュウリョク</t>
    </rPh>
    <phoneticPr fontId="3"/>
  </si>
  <si>
    <t>事業予定人数　　　　　　　　（補助対象者）</t>
    <rPh sb="0" eb="2">
      <t>ジギョウ</t>
    </rPh>
    <rPh sb="2" eb="4">
      <t>ヨテイ</t>
    </rPh>
    <rPh sb="4" eb="6">
      <t>ニンズウ</t>
    </rPh>
    <rPh sb="15" eb="17">
      <t>ホジョ</t>
    </rPh>
    <rPh sb="17" eb="19">
      <t>タイショウ</t>
    </rPh>
    <rPh sb="19" eb="20">
      <t>シャ</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</si>
  <si>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</si>
  <si>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</si>
  <si>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</si>
  <si>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</si>
  <si>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</si>
  <si>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</si>
  <si>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</si>
  <si>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</si>
  <si>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</si>
  <si>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</si>
  <si>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</si>
  <si>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</si>
  <si>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</si>
  <si>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郵送先都道府県</t>
    <rPh sb="0" eb="2">
      <t>ユウソウ</t>
    </rPh>
    <rPh sb="2" eb="3">
      <t>サキ</t>
    </rPh>
    <rPh sb="3" eb="7">
      <t>トドウフケン</t>
    </rPh>
    <phoneticPr fontId="3"/>
  </si>
  <si>
    <t>郵送先郵便番号</t>
    <rPh sb="0" eb="2">
      <t>ユウソウ</t>
    </rPh>
    <rPh sb="2" eb="3">
      <t>サキ</t>
    </rPh>
    <rPh sb="3" eb="7">
      <t>ユウビンバンゴウ</t>
    </rPh>
    <phoneticPr fontId="3"/>
  </si>
  <si>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3"/>
  </si>
  <si>
    <t xml:space="preserve">書類郵送先
住　所　　　  </t>
    <rPh sb="0" eb="2">
      <t>ショルイ</t>
    </rPh>
    <rPh sb="2" eb="4">
      <t>ユウソウ</t>
    </rPh>
    <rPh sb="4" eb="5">
      <t>サキ</t>
    </rPh>
    <rPh sb="6" eb="7">
      <t>スミ</t>
    </rPh>
    <rPh sb="8" eb="9">
      <t>ショ</t>
    </rPh>
    <phoneticPr fontId="3"/>
  </si>
  <si>
    <t xml:space="preserve">書類郵送先
宛　名　　　  </t>
    <rPh sb="0" eb="2">
      <t>ショルイ</t>
    </rPh>
    <rPh sb="2" eb="4">
      <t>ユウソウ</t>
    </rPh>
    <rPh sb="4" eb="5">
      <t>サキ</t>
    </rPh>
    <rPh sb="6" eb="7">
      <t>アテ</t>
    </rPh>
    <rPh sb="8" eb="9">
      <t>ナ</t>
    </rPh>
    <phoneticPr fontId="3"/>
  </si>
  <si>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3"/>
  </si>
  <si>
    <r>
      <t xml:space="preserve">入所施設に入所している者である。
</t>
    </r>
    <r>
      <rPr>
        <sz val="10"/>
        <rFont val="游ゴシック"/>
        <family val="3"/>
        <charset val="128"/>
      </rPr>
      <t>※通所施設は対象外です。</t>
    </r>
    <phoneticPr fontId="3"/>
  </si>
  <si>
    <r>
      <t xml:space="preserve">第一種社会福祉事業を行う施設である。
</t>
    </r>
    <r>
      <rPr>
        <sz val="10"/>
        <rFont val="游ゴシック"/>
        <family val="3"/>
        <charset val="128"/>
      </rPr>
      <t>※第二種社会福祉事業を行う施設は対象外です。</t>
    </r>
    <phoneticPr fontId="3"/>
  </si>
  <si>
    <r>
      <t xml:space="preserve">65歳に達する日の属する年度以降の者である。
</t>
    </r>
    <r>
      <rPr>
        <sz val="10"/>
        <rFont val="游ゴシック"/>
        <family val="3"/>
        <charset val="128"/>
      </rPr>
      <t>※65歳未満の者は対象外です。</t>
    </r>
    <phoneticPr fontId="3"/>
  </si>
  <si>
    <t>各種学校</t>
    <rPh sb="0" eb="2">
      <t>カクシュ</t>
    </rPh>
    <rPh sb="2" eb="4">
      <t>ガッコウ</t>
    </rPh>
    <phoneticPr fontId="3"/>
  </si>
  <si>
    <t>高等専門学校</t>
    <rPh sb="0" eb="2">
      <t>コウトウ</t>
    </rPh>
    <rPh sb="2" eb="4">
      <t>センモン</t>
    </rPh>
    <rPh sb="4" eb="6">
      <t>ガッコウ</t>
    </rPh>
    <phoneticPr fontId="3"/>
  </si>
  <si>
    <t>年度/補助金名</t>
    <rPh sb="0" eb="2">
      <t>ネンド</t>
    </rPh>
    <rPh sb="3" eb="6">
      <t>ホジョキン</t>
    </rPh>
    <rPh sb="6" eb="7">
      <t>メイ</t>
    </rPh>
    <phoneticPr fontId="24"/>
  </si>
  <si>
    <t>補助金番号</t>
    <rPh sb="0" eb="3">
      <t>ホジョキン</t>
    </rPh>
    <rPh sb="3" eb="5">
      <t>バンゴウ</t>
    </rPh>
    <phoneticPr fontId="24"/>
  </si>
  <si>
    <t>事業名</t>
    <rPh sb="0" eb="2">
      <t>ジギョウ</t>
    </rPh>
    <rPh sb="2" eb="3">
      <t>メイ</t>
    </rPh>
    <phoneticPr fontId="24"/>
  </si>
  <si>
    <t>私立学校等結核予防費都費補助事業</t>
  </si>
  <si>
    <r>
      <t xml:space="preserve">都補助所要額
</t>
    </r>
    <r>
      <rPr>
        <sz val="11"/>
        <color theme="0"/>
        <rFont val="游ゴシック"/>
        <family val="3"/>
        <charset val="128"/>
      </rPr>
      <t>（変更交付申請額）</t>
    </r>
    <rPh sb="8" eb="10">
      <t>ヘンコウ</t>
    </rPh>
    <rPh sb="10" eb="12">
      <t>コウフ</t>
    </rPh>
    <rPh sb="12" eb="14">
      <t>シンセイ</t>
    </rPh>
    <rPh sb="14" eb="15">
      <t>ガク</t>
    </rPh>
    <phoneticPr fontId="25"/>
  </si>
  <si>
    <t>結核予防費都費補助金変更交付申請書</t>
    <rPh sb="0" eb="2">
      <t>ケッカク</t>
    </rPh>
    <rPh sb="2" eb="4">
      <t>ヨボウ</t>
    </rPh>
    <rPh sb="4" eb="5">
      <t>ヒ</t>
    </rPh>
    <rPh sb="5" eb="6">
      <t>ト</t>
    </rPh>
    <rPh sb="6" eb="7">
      <t>ヒ</t>
    </rPh>
    <rPh sb="7" eb="10">
      <t>ホジョキン</t>
    </rPh>
    <rPh sb="10" eb="12">
      <t>ヘンコウ</t>
    </rPh>
    <rPh sb="12" eb="14">
      <t>コウフ</t>
    </rPh>
    <rPh sb="14" eb="17">
      <t>シンセイショ</t>
    </rPh>
    <phoneticPr fontId="3"/>
  </si>
  <si>
    <t>第７号様式（変更交付申請用）</t>
    <rPh sb="0" eb="1">
      <t>ダイ</t>
    </rPh>
    <rPh sb="2" eb="3">
      <t>ゴウ</t>
    </rPh>
    <rPh sb="3" eb="5">
      <t>ヨウシキ</t>
    </rPh>
    <rPh sb="6" eb="8">
      <t>ヘンコウ</t>
    </rPh>
    <rPh sb="8" eb="10">
      <t>コウフ</t>
    </rPh>
    <rPh sb="10" eb="13">
      <t>シンセイヨウ</t>
    </rPh>
    <phoneticPr fontId="3"/>
  </si>
  <si>
    <t>　既交付決定額</t>
    <rPh sb="1" eb="2">
      <t>スデ</t>
    </rPh>
    <rPh sb="2" eb="4">
      <t>コウフ</t>
    </rPh>
    <rPh sb="4" eb="6">
      <t>ケッテイ</t>
    </rPh>
    <rPh sb="6" eb="7">
      <t>ガク</t>
    </rPh>
    <phoneticPr fontId="3"/>
  </si>
  <si>
    <t>　今回変更増額</t>
    <rPh sb="1" eb="3">
      <t>コンカイ</t>
    </rPh>
    <rPh sb="3" eb="5">
      <t>ヘンコウ</t>
    </rPh>
    <rPh sb="5" eb="7">
      <t>ゾウガク</t>
    </rPh>
    <phoneticPr fontId="3"/>
  </si>
  <si>
    <t>金</t>
    <rPh sb="0" eb="1">
      <t>キン</t>
    </rPh>
    <phoneticPr fontId="3"/>
  </si>
  <si>
    <t>　事業内容</t>
    <rPh sb="1" eb="3">
      <t>ジギョウ</t>
    </rPh>
    <rPh sb="3" eb="5">
      <t>ナイヨウ</t>
    </rPh>
    <phoneticPr fontId="3"/>
  </si>
  <si>
    <t>　変更申請金額</t>
    <rPh sb="1" eb="3">
      <t>ヘンコウ</t>
    </rPh>
    <rPh sb="3" eb="5">
      <t>シンセイ</t>
    </rPh>
    <rPh sb="5" eb="6">
      <t>キン</t>
    </rPh>
    <rPh sb="6" eb="7">
      <t>ガク</t>
    </rPh>
    <phoneticPr fontId="3"/>
  </si>
  <si>
    <t>　事業目的</t>
    <rPh sb="1" eb="3">
      <t>ジギョウ</t>
    </rPh>
    <rPh sb="3" eb="5">
      <t>モクテキ</t>
    </rPh>
    <phoneticPr fontId="3"/>
  </si>
  <si>
    <t>　変更理由</t>
    <rPh sb="1" eb="3">
      <t>ヘンコウ</t>
    </rPh>
    <rPh sb="3" eb="5">
      <t>リユウ</t>
    </rPh>
    <phoneticPr fontId="3"/>
  </si>
  <si>
    <t>　所要経費</t>
    <rPh sb="1" eb="3">
      <t>ショヨウ</t>
    </rPh>
    <rPh sb="3" eb="5">
      <t>ケイヒ</t>
    </rPh>
    <phoneticPr fontId="3"/>
  </si>
  <si>
    <t>別紙支出予定額調書のとおり（第３号様式及び第４号様式）</t>
    <rPh sb="0" eb="2">
      <t>ベッシ</t>
    </rPh>
    <rPh sb="2" eb="4">
      <t>シシュツ</t>
    </rPh>
    <rPh sb="4" eb="6">
      <t>ヨテイ</t>
    </rPh>
    <rPh sb="6" eb="7">
      <t>ガク</t>
    </rPh>
    <rPh sb="7" eb="9">
      <t>チョウショ</t>
    </rPh>
    <rPh sb="14" eb="15">
      <t>ダイ</t>
    </rPh>
    <rPh sb="16" eb="17">
      <t>ゴウ</t>
    </rPh>
    <rPh sb="17" eb="19">
      <t>ヨウシキ</t>
    </rPh>
    <rPh sb="19" eb="20">
      <t>オヨ</t>
    </rPh>
    <rPh sb="21" eb="22">
      <t>ダイ</t>
    </rPh>
    <rPh sb="23" eb="24">
      <t>ゴウ</t>
    </rPh>
    <rPh sb="24" eb="26">
      <t>ヨウシキ</t>
    </rPh>
    <phoneticPr fontId="3"/>
  </si>
  <si>
    <t>　予算書抄本</t>
    <rPh sb="1" eb="3">
      <t>ヨサン</t>
    </rPh>
    <rPh sb="3" eb="4">
      <t>ショ</t>
    </rPh>
    <rPh sb="4" eb="6">
      <t>ショウホン</t>
    </rPh>
    <phoneticPr fontId="3"/>
  </si>
  <si>
    <t>~</t>
    <phoneticPr fontId="3"/>
  </si>
  <si>
    <t>所在地１</t>
    <rPh sb="0" eb="3">
      <t>ショザイチ</t>
    </rPh>
    <phoneticPr fontId="3"/>
  </si>
  <si>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3"/>
  </si>
  <si>
    <t>結核予防費都費補助金</t>
    <phoneticPr fontId="3"/>
  </si>
  <si>
    <t>令和６年度</t>
    <rPh sb="0" eb="2">
      <t>レイワ</t>
    </rPh>
    <rPh sb="3" eb="5">
      <t>ネンド</t>
    </rPh>
    <phoneticPr fontId="3"/>
  </si>
  <si>
    <t>第２号様式－➀</t>
    <rPh sb="0" eb="1">
      <t>ダイ</t>
    </rPh>
    <rPh sb="2" eb="3">
      <t>ゴウ</t>
    </rPh>
    <rPh sb="3" eb="5">
      <t>ヨウシキ</t>
    </rPh>
    <phoneticPr fontId="3"/>
  </si>
  <si>
    <t>第２号様式－➁</t>
    <rPh sb="0" eb="1">
      <t>ダイ</t>
    </rPh>
    <rPh sb="2" eb="3">
      <t>ゴウ</t>
    </rPh>
    <rPh sb="3" eb="5">
      <t>ヨウシキ</t>
    </rPh>
    <phoneticPr fontId="3"/>
  </si>
  <si>
    <t>第２号様式－➂</t>
    <rPh sb="0" eb="1">
      <t>ダイ</t>
    </rPh>
    <rPh sb="2" eb="3">
      <t>ゴウ</t>
    </rPh>
    <rPh sb="3" eb="5">
      <t>ヨウシキ</t>
    </rPh>
    <phoneticPr fontId="3"/>
  </si>
  <si>
    <t>補助金番号</t>
    <rPh sb="0" eb="3">
      <t>ホジョキン</t>
    </rPh>
    <rPh sb="3" eb="5">
      <t>バンゴウ</t>
    </rPh>
    <phoneticPr fontId="3"/>
  </si>
  <si>
    <t>補助金番号</t>
    <rPh sb="0" eb="3">
      <t>ホジョキン</t>
    </rPh>
    <rPh sb="3" eb="5">
      <t>バンゴウ</t>
    </rPh>
    <phoneticPr fontId="3"/>
  </si>
  <si>
    <t>第２号様式－➃</t>
    <rPh sb="0" eb="1">
      <t>ダイ</t>
    </rPh>
    <rPh sb="2" eb="3">
      <t>ゴウ</t>
    </rPh>
    <rPh sb="3" eb="5">
      <t>ヨウシキ</t>
    </rPh>
    <phoneticPr fontId="3"/>
  </si>
  <si>
    <t>第２号様式－➄</t>
    <rPh sb="0" eb="1">
      <t>ダイ</t>
    </rPh>
    <rPh sb="2" eb="3">
      <t>ゴウ</t>
    </rPh>
    <rPh sb="3" eb="5">
      <t>ヨウシキ</t>
    </rPh>
    <phoneticPr fontId="3"/>
  </si>
  <si>
    <t>実施予定期間　</t>
    <rPh sb="0" eb="2">
      <t>ジッシ</t>
    </rPh>
    <rPh sb="2" eb="4">
      <t>ヨテイ</t>
    </rPh>
    <rPh sb="4" eb="6">
      <t>キカン</t>
    </rPh>
    <phoneticPr fontId="3"/>
  </si>
  <si>
    <t>終期</t>
    <rPh sb="0" eb="2">
      <t>シュウキ</t>
    </rPh>
    <phoneticPr fontId="3"/>
  </si>
  <si>
    <t>終期確認用</t>
    <rPh sb="0" eb="2">
      <t>シュウキ</t>
    </rPh>
    <rPh sb="2" eb="5">
      <t>カクニンヨウ</t>
    </rPh>
    <phoneticPr fontId="3"/>
  </si>
  <si>
    <t>最終終期</t>
    <rPh sb="0" eb="2">
      <t>サイシュウ</t>
    </rPh>
    <rPh sb="2" eb="4">
      <t>シュウキ</t>
    </rPh>
    <phoneticPr fontId="3"/>
  </si>
  <si>
    <t>➀</t>
    <phoneticPr fontId="3"/>
  </si>
  <si>
    <t>➁</t>
    <phoneticPr fontId="3"/>
  </si>
  <si>
    <t>法人名</t>
    <rPh sb="0" eb="2">
      <t>ホウジン</t>
    </rPh>
    <rPh sb="2" eb="3">
      <t>メイ</t>
    </rPh>
    <phoneticPr fontId="3"/>
  </si>
  <si>
    <t>(   年課程）</t>
    <phoneticPr fontId="3"/>
  </si>
  <si>
    <t>（所属部署）</t>
    <rPh sb="1" eb="3">
      <t>ショゾク</t>
    </rPh>
    <rPh sb="3" eb="5">
      <t>ブショ</t>
    </rPh>
    <phoneticPr fontId="3"/>
  </si>
  <si>
    <t>電話</t>
    <rPh sb="0" eb="2">
      <t>デンワ</t>
    </rPh>
    <phoneticPr fontId="3"/>
  </si>
  <si>
    <t>作成者</t>
    <rPh sb="0" eb="3">
      <t>サクセイシャ</t>
    </rPh>
    <phoneticPr fontId="3"/>
  </si>
  <si>
    <t>〒</t>
    <phoneticPr fontId="3"/>
  </si>
  <si>
    <t>（問合せ先）</t>
    <rPh sb="1" eb="2">
      <t>ト</t>
    </rPh>
    <rPh sb="2" eb="3">
      <t>ア</t>
    </rPh>
    <rPh sb="4" eb="5">
      <t>サキ</t>
    </rPh>
    <phoneticPr fontId="3"/>
  </si>
  <si>
    <t>書類送付先住所</t>
    <rPh sb="0" eb="2">
      <t>ショルイ</t>
    </rPh>
    <rPh sb="2" eb="5">
      <t>ソウフサキ</t>
    </rPh>
    <rPh sb="5" eb="7">
      <t>ジュウショ</t>
    </rPh>
    <phoneticPr fontId="3"/>
  </si>
  <si>
    <t>宛名</t>
    <rPh sb="0" eb="2">
      <t>アテナ</t>
    </rPh>
    <phoneticPr fontId="3"/>
  </si>
  <si>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3"/>
  </si>
  <si>
    <t>申　請　書</t>
    <rPh sb="0" eb="1">
      <t>サル</t>
    </rPh>
    <rPh sb="2" eb="3">
      <t>ショウ</t>
    </rPh>
    <rPh sb="4" eb="5">
      <t>ショ</t>
    </rPh>
    <phoneticPr fontId="48"/>
  </si>
  <si>
    <r>
      <t>■補助金申請担当者　</t>
    </r>
    <r>
      <rPr>
        <sz val="10"/>
        <rFont val="游ゴシック"/>
        <family val="3"/>
        <charset val="128"/>
      </rPr>
      <t>※必ず下記正しくご記入ください（第７号様式に自動反映されます）</t>
    </r>
    <rPh sb="1" eb="4">
      <t>ホジョキン</t>
    </rPh>
    <rPh sb="4" eb="6">
      <t>シンセイ</t>
    </rPh>
    <rPh sb="6" eb="8">
      <t>タントウ</t>
    </rPh>
    <rPh sb="8" eb="9">
      <t>シャ</t>
    </rPh>
    <phoneticPr fontId="3"/>
  </si>
  <si>
    <t>担当者氏名</t>
    <rPh sb="0" eb="3">
      <t>ふりがな</t>
    </rPh>
    <phoneticPr fontId="3" type="Hiragana"/>
  </si>
  <si>
    <t>しめい</t>
    <phoneticPr fontId="48" type="Hiragana"/>
  </si>
  <si>
    <t>氏名</t>
    <rPh sb="0" eb="2">
      <t>ふりがな</t>
    </rPh>
    <phoneticPr fontId="3" type="Hiragana"/>
  </si>
  <si>
    <t>学校（施設）
所在地</t>
    <rPh sb="0" eb="2">
      <t>ガッコウ</t>
    </rPh>
    <rPh sb="3" eb="5">
      <t>シセツ</t>
    </rPh>
    <rPh sb="7" eb="8">
      <t>トコロ</t>
    </rPh>
    <rPh sb="8" eb="9">
      <t>ザイ</t>
    </rPh>
    <rPh sb="9" eb="10">
      <t>チ</t>
    </rPh>
    <phoneticPr fontId="3"/>
  </si>
  <si>
    <t>　　　　　　　　支　　出　　予　　定　　額　　調　　書</t>
    <rPh sb="8" eb="9">
      <t>ササ</t>
    </rPh>
    <rPh sb="11" eb="12">
      <t>デ</t>
    </rPh>
    <rPh sb="14" eb="15">
      <t>ヨ</t>
    </rPh>
    <rPh sb="17" eb="18">
      <t>サダム</t>
    </rPh>
    <rPh sb="20" eb="21">
      <t>ガク</t>
    </rPh>
    <rPh sb="23" eb="24">
      <t>シラベ</t>
    </rPh>
    <rPh sb="26" eb="27">
      <t>ショ</t>
    </rPh>
    <phoneticPr fontId="3"/>
  </si>
  <si>
    <t xml:space="preserve">syakaifukusihoujinn </t>
    <phoneticPr fontId="3" type="Hiragana"/>
  </si>
  <si>
    <t>　　</t>
    <phoneticPr fontId="3" type="Hiragana"/>
  </si>
  <si>
    <t>第　　　　　号</t>
    <phoneticPr fontId="3" type="Hiragana"/>
  </si>
  <si>
    <t>㊞</t>
    <phoneticPr fontId="3" type="Hiragana"/>
  </si>
  <si>
    <t>〇</t>
    <phoneticPr fontId="3" type="Hiragana"/>
  </si>
  <si>
    <t>　添付書類　結核予防費都費補助金対象者チェックリスト（第６号様式）</t>
    <rPh sb="1" eb="3">
      <t>テンプ</t>
    </rPh>
    <rPh sb="3" eb="5">
      <t>ショルイ</t>
    </rPh>
    <phoneticPr fontId="3"/>
  </si>
  <si>
    <t>(   　年課程）</t>
    <phoneticPr fontId="3"/>
  </si>
  <si>
    <t xml:space="preserve">                                       　　　　　　　　　事       業       計       画       書</t>
    <rPh sb="48" eb="49">
      <t>コト</t>
    </rPh>
    <rPh sb="56" eb="57">
      <t>ギョウ</t>
    </rPh>
    <rPh sb="64" eb="65">
      <t>ケイ</t>
    </rPh>
    <rPh sb="72" eb="73">
      <t>ガ</t>
    </rPh>
    <rPh sb="80" eb="81">
      <t>ショ</t>
    </rPh>
    <phoneticPr fontId="3"/>
  </si>
  <si>
    <t xml:space="preserve">                                       　　　　　　　　　事       業       計       画       書</t>
    <rPh sb="0" eb="81">
      <t>コトギョウケイガショ</t>
    </rPh>
    <phoneticPr fontId="3"/>
  </si>
  <si>
    <t>令和　　年　　月　　日</t>
    <rPh sb="0" eb="2">
      <t>れいわ</t>
    </rPh>
    <rPh sb="4" eb="5">
      <t>ねん</t>
    </rPh>
    <rPh sb="7" eb="8">
      <t>つき</t>
    </rPh>
    <rPh sb="10" eb="11">
      <t>ひ</t>
    </rPh>
    <phoneticPr fontId="3" type="Hiragana"/>
  </si>
  <si>
    <t>令和６年11月11日付6保医感防第679号をもって交付決定を受けた令和6年度結核予防費都費補助金について、下記の通り交付額を変更して交付されるよう関係書類を添えて下記の通り申請します。</t>
    <rPh sb="0" eb="2">
      <t>レイワ</t>
    </rPh>
    <rPh sb="6" eb="7">
      <t>ガツ</t>
    </rPh>
    <rPh sb="9" eb="10">
      <t>ニチ</t>
    </rPh>
    <rPh sb="10" eb="11">
      <t>ヅ</t>
    </rPh>
    <rPh sb="12" eb="13">
      <t>ホ</t>
    </rPh>
    <rPh sb="13" eb="14">
      <t>イ</t>
    </rPh>
    <rPh sb="14" eb="15">
      <t>カン</t>
    </rPh>
    <rPh sb="15" eb="16">
      <t>ボウ</t>
    </rPh>
    <rPh sb="16" eb="17">
      <t>ダイ</t>
    </rPh>
    <rPh sb="20" eb="21">
      <t>ゴウ</t>
    </rPh>
    <rPh sb="25" eb="27">
      <t>コウフ</t>
    </rPh>
    <rPh sb="27" eb="29">
      <t>ケッテイ</t>
    </rPh>
    <rPh sb="30" eb="31">
      <t>ウ</t>
    </rPh>
    <rPh sb="33" eb="35">
      <t>レイワ</t>
    </rPh>
    <rPh sb="36" eb="38">
      <t>ネンド</t>
    </rPh>
    <rPh sb="38" eb="40">
      <t>ケッカク</t>
    </rPh>
    <phoneticPr fontId="3"/>
  </si>
  <si>
    <t>(    年課程）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</si>
</sst>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quot;円&quot;"/>
    <numFmt numFmtId="178" formatCode="[$-411]ggge&quot;年&quot;m&quot;月&quot;d&quot;日&quot;;@"/>
    <numFmt numFmtId="179" formatCode="000\-0000"/>
  </numFmts>
  <fonts count="1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sz val="10.5"/>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1"/>
      <name val="游明朝"/>
      <family val="1"/>
      <charset val="128"/>
    </font>
    <font>
      <sz val="10"/>
      <name val="游明朝"/>
      <family val="1"/>
      <charset val="128"/>
    </font>
    <font>
      <sz val="12"/>
      <name val="游明朝"/>
      <family val="1"/>
      <charset val="128"/>
    </font>
    <font>
      <b/>
      <sz val="12"/>
      <color rgb="FFFF0000"/>
      <name val="游明朝"/>
      <family val="1"/>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8"/>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4"/>
      <color theme="0" tint="-0.34998626667073579"/>
      <name val="游ゴシック"/>
      <family val="3"/>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2"/>
      <color theme="0"/>
      <name val="游ゴシック"/>
      <family val="3"/>
      <charset val="128"/>
    </font>
    <font>
      <sz val="10"/>
      <color theme="0"/>
      <name val="游ゴシック"/>
      <family val="3"/>
      <charset val="128"/>
    </font>
    <font>
      <sz val="20"/>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9"/>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9"/>
      <color rgb="FFC00000"/>
      <name val="游ゴシック"/>
      <family val="3"/>
      <charset val="128"/>
    </font>
    <font>
      <sz val="11"/>
      <color rgb="FFC00000"/>
      <name val="游ゴシック"/>
      <family val="3"/>
      <charset val="128"/>
    </font>
    <font>
      <sz val="20"/>
      <name val="ＭＳ Ｐゴシック"/>
      <family val="3"/>
      <charset val="128"/>
    </font>
    <font>
      <b/>
      <sz val="9"/>
      <color indexed="81"/>
      <name val="メイリオ"/>
      <family val="3"/>
      <charset val="128"/>
    </font>
    <font>
      <sz val="9"/>
      <color indexed="81"/>
      <name val="メイリオ"/>
      <family val="3"/>
      <charset val="128"/>
    </font>
    <font>
      <sz val="9"/>
      <color theme="1" tint="0.499984740745262"/>
      <name val="游ゴシック"/>
      <family val="3"/>
      <charset val="128"/>
    </font>
    <font>
      <b/>
      <sz val="12"/>
      <name val="ＭＳ Ｐゴシック"/>
      <family val="3"/>
      <charset val="128"/>
    </font>
    <font>
      <sz val="9"/>
      <color theme="1" tint="0.34998626667073579"/>
      <name val="游ゴシック"/>
      <family val="3"/>
      <charset val="128"/>
    </font>
    <font>
      <sz val="9"/>
      <color theme="1" tint="0.34998626667073579"/>
      <name val="ＭＳ Ｐゴシック"/>
      <family val="3"/>
      <charset val="128"/>
    </font>
    <font>
      <sz val="11"/>
      <color theme="1" tint="0.34998626667073579"/>
      <name val="ＭＳ Ｐゴシック"/>
      <family val="3"/>
      <charset val="128"/>
      <scheme val="minor"/>
    </font>
    <font>
      <sz val="11"/>
      <color theme="1" tint="0.34998626667073579"/>
      <name val="游ゴシック"/>
      <family val="3"/>
      <charset val="128"/>
    </font>
    <font>
      <sz val="11"/>
      <color theme="2"/>
      <name val="ＭＳ 明朝"/>
      <family val="1"/>
      <charset val="128"/>
    </font>
    <font>
      <sz val="14"/>
      <color theme="0"/>
      <name val="メイリオ"/>
      <family val="3"/>
      <charset val="128"/>
    </font>
    <font>
      <b/>
      <u/>
      <sz val="18"/>
      <color theme="0"/>
      <name val="メイリオ"/>
      <family val="3"/>
      <charset val="128"/>
    </font>
    <font>
      <b/>
      <u/>
      <sz val="9"/>
      <color indexed="81"/>
      <name val="メイリオ"/>
      <family val="3"/>
      <charset val="128"/>
    </font>
    <font>
      <sz val="11"/>
      <color theme="1"/>
      <name val="Meiryo UI"/>
      <family val="2"/>
      <charset val="128"/>
    </font>
    <font>
      <sz val="11"/>
      <color theme="1"/>
      <name val="ＭＳ Ｐゴシック"/>
      <family val="3"/>
      <charset val="128"/>
    </font>
    <font>
      <sz val="10"/>
      <color theme="0" tint="-0.249977111117893"/>
      <name val="游ゴシック"/>
      <family val="3"/>
      <charset val="128"/>
    </font>
    <font>
      <sz val="11"/>
      <color theme="0" tint="-0.34998626667073579"/>
      <name val="ＭＳ Ｐゴシック"/>
      <family val="3"/>
      <charset val="128"/>
    </font>
    <font>
      <sz val="10"/>
      <color theme="0" tint="-0.34998626667073579"/>
      <name val="ＭＳ Ｐゴシック"/>
      <family val="3"/>
      <charset val="128"/>
    </font>
    <font>
      <b/>
      <sz val="14"/>
      <color theme="0" tint="-0.34998626667073579"/>
      <name val="游ゴシック"/>
      <family val="3"/>
      <charset val="128"/>
    </font>
    <font>
      <sz val="11"/>
      <color theme="1"/>
      <name val="游ゴシック"/>
      <family val="3"/>
      <charset val="128"/>
    </font>
    <font>
      <sz val="11"/>
      <color rgb="FFFF0000"/>
      <name val="Meiryo UI"/>
      <family val="3"/>
      <charset val="128"/>
    </font>
    <font>
      <b/>
      <sz val="11"/>
      <color indexed="81"/>
      <name val="メイリオ"/>
      <family val="3"/>
      <charset val="128"/>
    </font>
    <font>
      <sz val="11"/>
      <color indexed="81"/>
      <name val="メイリオ"/>
      <family val="3"/>
      <charset val="128"/>
    </font>
    <font>
      <sz val="16"/>
      <color theme="1"/>
      <name val="游ゴシック"/>
      <family val="3"/>
      <charset val="128"/>
    </font>
    <font>
      <sz val="16"/>
      <color theme="1"/>
      <name val="ＭＳ Ｐゴシック"/>
      <family val="3"/>
      <charset val="128"/>
    </font>
    <font>
      <b/>
      <sz val="12"/>
      <color indexed="81"/>
      <name val="游ゴシック"/>
      <family val="3"/>
      <charset val="128"/>
    </font>
    <font>
      <sz val="12"/>
      <color indexed="81"/>
      <name val="游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2"/>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94" fillId="0" borderId="0" applyNumberFormat="0" applyFill="0" applyBorder="0" applyAlignment="0" applyProtection="0">
      <alignment vertical="center"/>
    </xf>
  </cellStyleXfs>
  <cellXfs count="645">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9"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2" applyFont="1" applyAlignment="1">
      <alignment vertical="center"/>
    </xf>
    <xf numFmtId="0" fontId="21" fillId="0" borderId="0" xfId="2" applyFont="1" applyAlignment="1">
      <alignment vertical="top"/>
    </xf>
    <xf numFmtId="0" fontId="22" fillId="0" borderId="0" xfId="0" applyFont="1">
      <alignment vertical="center"/>
    </xf>
    <xf numFmtId="0" fontId="21" fillId="0" borderId="0" xfId="0" applyFont="1">
      <alignment vertical="center"/>
    </xf>
    <xf numFmtId="49" fontId="4" fillId="0" borderId="0" xfId="0" applyNumberFormat="1" applyFont="1">
      <alignment vertical="center"/>
    </xf>
    <xf numFmtId="0" fontId="18" fillId="0" borderId="0" xfId="0" applyFont="1" applyAlignment="1">
      <alignment vertical="center" wrapText="1"/>
    </xf>
    <xf numFmtId="0" fontId="0" fillId="0" borderId="0" xfId="0" applyAlignment="1">
      <alignment horizontal="lef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2" applyFont="1" applyAlignment="1">
      <alignment vertical="center"/>
    </xf>
    <xf numFmtId="0" fontId="30" fillId="3" borderId="0" xfId="2" applyFont="1" applyFill="1" applyAlignment="1">
      <alignment vertical="center"/>
    </xf>
    <xf numFmtId="0" fontId="30" fillId="0" borderId="0" xfId="2" applyFont="1" applyAlignment="1">
      <alignment vertical="top"/>
    </xf>
    <xf numFmtId="0" fontId="36" fillId="0" borderId="0" xfId="0" applyFont="1">
      <alignment vertical="center"/>
    </xf>
    <xf numFmtId="0" fontId="44" fillId="0" borderId="0" xfId="0" applyFont="1" applyProtection="1">
      <alignment vertical="center"/>
      <protection locked="0"/>
    </xf>
    <xf numFmtId="0" fontId="32" fillId="0" borderId="0" xfId="0" applyFont="1" applyProtection="1">
      <alignment vertical="center"/>
      <protection locked="0"/>
    </xf>
    <xf numFmtId="0" fontId="53" fillId="0" borderId="0" xfId="0" applyFont="1">
      <alignment vertical="center"/>
    </xf>
    <xf numFmtId="0" fontId="54" fillId="0" borderId="0" xfId="0" applyFont="1">
      <alignment vertical="center"/>
    </xf>
    <xf numFmtId="0" fontId="48" fillId="0" borderId="0" xfId="0" applyFont="1" applyAlignment="1">
      <alignment horizontal="center" vertical="center"/>
    </xf>
    <xf numFmtId="0" fontId="37" fillId="0" borderId="0" xfId="0" applyFont="1" applyAlignment="1" applyProtection="1">
      <alignment vertical="top"/>
      <protection locked="0"/>
    </xf>
    <xf numFmtId="0" fontId="56" fillId="0" borderId="0" xfId="0" applyFont="1" applyProtection="1">
      <alignment vertical="center"/>
      <protection locked="0"/>
    </xf>
    <xf numFmtId="0" fontId="56" fillId="0" borderId="0" xfId="0" applyFont="1" applyAlignment="1" applyProtection="1">
      <alignment horizontal="left" vertical="center"/>
      <protection locked="0"/>
    </xf>
    <xf numFmtId="0" fontId="58" fillId="0" borderId="6" xfId="0" applyFont="1" applyBorder="1">
      <alignment vertical="center"/>
    </xf>
    <xf numFmtId="0" fontId="59" fillId="0" borderId="0" xfId="0" applyFont="1">
      <alignment vertical="center"/>
    </xf>
    <xf numFmtId="0" fontId="36" fillId="0" borderId="0" xfId="0" applyFont="1" applyAlignment="1">
      <alignment horizontal="right" vertical="center"/>
    </xf>
    <xf numFmtId="0" fontId="36" fillId="0" borderId="0" xfId="0" applyFont="1" applyAlignment="1">
      <alignment vertical="center" wrapText="1"/>
    </xf>
    <xf numFmtId="0" fontId="55" fillId="0" borderId="0" xfId="0" applyFont="1">
      <alignment vertical="center"/>
    </xf>
    <xf numFmtId="0" fontId="36" fillId="0" borderId="0" xfId="0" applyFont="1" applyAlignment="1">
      <alignment vertical="top"/>
    </xf>
    <xf numFmtId="0" fontId="36" fillId="0" borderId="0" xfId="0" applyFont="1" applyAlignment="1">
      <alignment horizontal="left" vertical="center"/>
    </xf>
    <xf numFmtId="0" fontId="39" fillId="0" borderId="0" xfId="0" applyFont="1">
      <alignment vertical="center"/>
    </xf>
    <xf numFmtId="0" fontId="56" fillId="0" borderId="0" xfId="0" applyFont="1" applyAlignment="1">
      <alignment horizontal="left" vertical="center"/>
    </xf>
    <xf numFmtId="0" fontId="56" fillId="0" borderId="0" xfId="0" applyFont="1" applyAlignment="1">
      <alignment horizontal="center" vertical="center"/>
    </xf>
    <xf numFmtId="0" fontId="56" fillId="0" borderId="0" xfId="0" applyFont="1">
      <alignment vertical="center"/>
    </xf>
    <xf numFmtId="38" fontId="56" fillId="0" borderId="0" xfId="1" applyFont="1" applyAlignment="1" applyProtection="1">
      <alignment vertical="center"/>
    </xf>
    <xf numFmtId="0" fontId="37" fillId="0" borderId="0" xfId="0" applyFont="1" applyAlignment="1">
      <alignment vertical="top"/>
    </xf>
    <xf numFmtId="0" fontId="37" fillId="0" borderId="0" xfId="0" applyFont="1" applyAlignment="1">
      <alignment horizontal="left" vertical="center"/>
    </xf>
    <xf numFmtId="0" fontId="56" fillId="0" borderId="0" xfId="0" applyFont="1" applyAlignment="1">
      <alignment vertical="top"/>
    </xf>
    <xf numFmtId="0" fontId="36" fillId="0" borderId="33" xfId="0" applyFont="1" applyBorder="1" applyAlignment="1">
      <alignment horizontal="center" vertical="center" wrapText="1"/>
    </xf>
    <xf numFmtId="0" fontId="37" fillId="4" borderId="27" xfId="0" applyFont="1" applyFill="1" applyBorder="1" applyAlignment="1" applyProtection="1">
      <alignment horizontal="right" vertical="center"/>
      <protection locked="0"/>
    </xf>
    <xf numFmtId="0" fontId="48" fillId="4" borderId="15" xfId="0" applyFont="1" applyFill="1" applyBorder="1" applyAlignment="1" applyProtection="1">
      <alignment horizontal="left" vertical="center"/>
      <protection locked="0"/>
    </xf>
    <xf numFmtId="0" fontId="37" fillId="4" borderId="21" xfId="0" applyFont="1" applyFill="1" applyBorder="1" applyAlignment="1" applyProtection="1">
      <alignment horizontal="right" vertical="center"/>
      <protection locked="0"/>
    </xf>
    <xf numFmtId="0" fontId="37" fillId="0" borderId="15" xfId="0" applyFont="1" applyBorder="1" applyAlignment="1">
      <alignment horizontal="left" vertical="center"/>
    </xf>
    <xf numFmtId="0" fontId="37" fillId="0" borderId="21" xfId="0" applyFont="1" applyBorder="1" applyAlignment="1">
      <alignment horizontal="left" vertical="center"/>
    </xf>
    <xf numFmtId="0" fontId="37" fillId="4" borderId="22" xfId="0" applyFont="1" applyFill="1" applyBorder="1" applyAlignment="1" applyProtection="1">
      <alignment horizontal="right" vertical="center"/>
      <protection locked="0"/>
    </xf>
    <xf numFmtId="0" fontId="37" fillId="0" borderId="17" xfId="0" applyFont="1" applyBorder="1" applyAlignment="1">
      <alignment horizontal="left" vertical="center"/>
    </xf>
    <xf numFmtId="0" fontId="36" fillId="0" borderId="17" xfId="0" applyFont="1" applyBorder="1">
      <alignment vertical="center"/>
    </xf>
    <xf numFmtId="0" fontId="36" fillId="0" borderId="16" xfId="0" applyFont="1" applyBorder="1">
      <alignment vertical="center"/>
    </xf>
    <xf numFmtId="0" fontId="37" fillId="0" borderId="6" xfId="0" applyFont="1" applyBorder="1">
      <alignment vertical="center"/>
    </xf>
    <xf numFmtId="0" fontId="62" fillId="0" borderId="0" xfId="0" applyFont="1">
      <alignment vertical="center"/>
    </xf>
    <xf numFmtId="0" fontId="63" fillId="0" borderId="0" xfId="0" applyFont="1">
      <alignment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48" fillId="0" borderId="0" xfId="0" applyFont="1" applyAlignment="1">
      <alignment horizontal="right" vertical="center"/>
    </xf>
    <xf numFmtId="0" fontId="36" fillId="0" borderId="6" xfId="0" applyFont="1" applyBorder="1">
      <alignment vertical="center"/>
    </xf>
    <xf numFmtId="0" fontId="36" fillId="0" borderId="5" xfId="0" applyFont="1" applyBorder="1">
      <alignment vertical="center"/>
    </xf>
    <xf numFmtId="0" fontId="36" fillId="0" borderId="4" xfId="0" applyFont="1" applyBorder="1">
      <alignment vertical="center"/>
    </xf>
    <xf numFmtId="0" fontId="48" fillId="0" borderId="0" xfId="0" applyFont="1" applyAlignment="1">
      <alignment horizontal="left" vertical="center"/>
    </xf>
    <xf numFmtId="0" fontId="36" fillId="0" borderId="7" xfId="0" applyFont="1" applyBorder="1">
      <alignment vertical="center"/>
    </xf>
    <xf numFmtId="0" fontId="36" fillId="0" borderId="12" xfId="0" applyFont="1" applyBorder="1">
      <alignment vertical="center"/>
    </xf>
    <xf numFmtId="0" fontId="36" fillId="0" borderId="12" xfId="0" applyFont="1" applyBorder="1" applyAlignment="1">
      <alignment horizontal="center" vertical="center"/>
    </xf>
    <xf numFmtId="0" fontId="48" fillId="0" borderId="0" xfId="0" applyFont="1" applyAlignment="1">
      <alignment horizontal="left" vertical="top"/>
    </xf>
    <xf numFmtId="0" fontId="48" fillId="0" borderId="0" xfId="0" applyFont="1">
      <alignment vertical="center"/>
    </xf>
    <xf numFmtId="0" fontId="49" fillId="0" borderId="6" xfId="0" applyFont="1" applyBorder="1" applyAlignment="1">
      <alignment horizontal="right" vertical="center"/>
    </xf>
    <xf numFmtId="0" fontId="49" fillId="0" borderId="5" xfId="0" applyFont="1" applyBorder="1" applyAlignment="1">
      <alignment horizontal="right" vertical="center"/>
    </xf>
    <xf numFmtId="0" fontId="49" fillId="0" borderId="14" xfId="0" applyFont="1" applyBorder="1" applyAlignment="1">
      <alignment horizontal="right" vertical="center"/>
    </xf>
    <xf numFmtId="0" fontId="49" fillId="0" borderId="0" xfId="0" applyFont="1" applyAlignment="1">
      <alignment horizontal="right" vertical="center"/>
    </xf>
    <xf numFmtId="38" fontId="39" fillId="0" borderId="4" xfId="1" applyFont="1" applyBorder="1" applyAlignment="1" applyProtection="1">
      <alignment horizontal="right" vertical="center"/>
    </xf>
    <xf numFmtId="38" fontId="36" fillId="0" borderId="15" xfId="1" applyFont="1" applyBorder="1" applyAlignment="1" applyProtection="1">
      <alignment horizontal="right" vertical="center"/>
    </xf>
    <xf numFmtId="0" fontId="39" fillId="0" borderId="0" xfId="0" applyFont="1" applyAlignment="1">
      <alignment horizontal="right" vertical="center"/>
    </xf>
    <xf numFmtId="0" fontId="39" fillId="0" borderId="7" xfId="0" applyFont="1" applyBorder="1" applyAlignment="1">
      <alignment horizontal="right" vertical="center"/>
    </xf>
    <xf numFmtId="38" fontId="36" fillId="0" borderId="8" xfId="1" applyFont="1" applyBorder="1" applyAlignment="1" applyProtection="1">
      <alignment horizontal="right" vertical="center"/>
    </xf>
    <xf numFmtId="38" fontId="39" fillId="0" borderId="7" xfId="1" applyFont="1" applyBorder="1" applyAlignment="1" applyProtection="1">
      <alignment horizontal="right" vertical="center"/>
    </xf>
    <xf numFmtId="38" fontId="36" fillId="0" borderId="12" xfId="1" applyFont="1" applyBorder="1" applyAlignment="1" applyProtection="1">
      <alignment horizontal="right" vertical="center"/>
    </xf>
    <xf numFmtId="38" fontId="48" fillId="0" borderId="0" xfId="1" applyFont="1" applyBorder="1" applyAlignment="1" applyProtection="1">
      <alignment horizontal="left" vertical="top"/>
    </xf>
    <xf numFmtId="38" fontId="48" fillId="0" borderId="0" xfId="1" applyFont="1" applyBorder="1" applyAlignment="1" applyProtection="1">
      <alignment vertical="center"/>
    </xf>
    <xf numFmtId="38" fontId="50" fillId="0" borderId="0" xfId="1" applyFont="1" applyFill="1" applyBorder="1" applyAlignment="1" applyProtection="1">
      <alignment vertical="center"/>
    </xf>
    <xf numFmtId="0" fontId="36" fillId="0" borderId="1" xfId="0" applyFont="1" applyBorder="1">
      <alignment vertical="center"/>
    </xf>
    <xf numFmtId="38" fontId="36" fillId="0" borderId="0" xfId="1" applyFont="1" applyBorder="1" applyProtection="1">
      <alignment vertical="center"/>
    </xf>
    <xf numFmtId="0" fontId="36" fillId="0" borderId="2" xfId="0" applyFont="1" applyBorder="1" applyAlignment="1">
      <alignment horizontal="center" vertical="center"/>
    </xf>
    <xf numFmtId="0" fontId="36" fillId="0" borderId="2" xfId="0" applyFont="1" applyBorder="1">
      <alignment vertical="center"/>
    </xf>
    <xf numFmtId="0" fontId="36" fillId="0" borderId="3" xfId="0" applyFont="1" applyBorder="1">
      <alignment vertical="center"/>
    </xf>
    <xf numFmtId="0" fontId="36" fillId="0" borderId="14" xfId="0" applyFont="1" applyBorder="1">
      <alignment vertical="center"/>
    </xf>
    <xf numFmtId="0" fontId="36" fillId="0" borderId="6" xfId="0" applyFont="1" applyBorder="1" applyAlignment="1">
      <alignment horizontal="right" vertical="center" indent="1"/>
    </xf>
    <xf numFmtId="0" fontId="36" fillId="0" borderId="14" xfId="0" applyFont="1" applyBorder="1" applyAlignment="1">
      <alignment horizontal="right" vertical="center" indent="1"/>
    </xf>
    <xf numFmtId="0" fontId="36" fillId="0" borderId="5" xfId="0" applyFont="1" applyBorder="1" applyAlignment="1">
      <alignment horizontal="right" vertical="center"/>
    </xf>
    <xf numFmtId="0" fontId="64" fillId="0" borderId="0" xfId="0" applyFont="1">
      <alignment vertical="center"/>
    </xf>
    <xf numFmtId="0" fontId="60" fillId="0" borderId="6" xfId="0" applyFont="1" applyBorder="1">
      <alignment vertical="center"/>
    </xf>
    <xf numFmtId="0" fontId="27"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39" fillId="0" borderId="11" xfId="0" applyFont="1" applyBorder="1" applyAlignment="1">
      <alignment horizontal="center" vertical="center"/>
    </xf>
    <xf numFmtId="0" fontId="39" fillId="0" borderId="1" xfId="0" applyFont="1" applyBorder="1" applyAlignment="1">
      <alignment horizontal="right" vertical="center"/>
    </xf>
    <xf numFmtId="0" fontId="36" fillId="0" borderId="8" xfId="0" applyFont="1" applyBorder="1">
      <alignment vertical="center"/>
    </xf>
    <xf numFmtId="0" fontId="36" fillId="0" borderId="9" xfId="0" applyFont="1" applyBorder="1">
      <alignment vertical="center"/>
    </xf>
    <xf numFmtId="0" fontId="66" fillId="0" borderId="0" xfId="0" applyFont="1" applyAlignment="1">
      <alignment horizontal="right" vertical="top"/>
    </xf>
    <xf numFmtId="0" fontId="39" fillId="0" borderId="3" xfId="0" applyFont="1" applyBorder="1" applyAlignment="1">
      <alignment horizontal="right" vertical="center"/>
    </xf>
    <xf numFmtId="0" fontId="40" fillId="0" borderId="5" xfId="0" applyFont="1" applyBorder="1" applyAlignment="1">
      <alignment horizontal="center" vertical="center"/>
    </xf>
    <xf numFmtId="0" fontId="67" fillId="0" borderId="6" xfId="0" applyFont="1" applyBorder="1">
      <alignment vertical="center"/>
    </xf>
    <xf numFmtId="0" fontId="68" fillId="0" borderId="0" xfId="2" applyFont="1" applyAlignment="1">
      <alignment vertical="center"/>
    </xf>
    <xf numFmtId="0" fontId="37" fillId="0" borderId="0" xfId="2" applyFont="1" applyAlignment="1">
      <alignment vertical="center"/>
    </xf>
    <xf numFmtId="0" fontId="37" fillId="0" borderId="0" xfId="0" applyFont="1">
      <alignment vertical="center"/>
    </xf>
    <xf numFmtId="0" fontId="38" fillId="0" borderId="0" xfId="3" applyFont="1" applyAlignment="1">
      <alignment horizontal="center" vertical="center"/>
    </xf>
    <xf numFmtId="0" fontId="40" fillId="0" borderId="0" xfId="0" applyFont="1">
      <alignment vertical="center"/>
    </xf>
    <xf numFmtId="0" fontId="41" fillId="0" borderId="0" xfId="0" applyFont="1" applyAlignment="1">
      <alignment horizontal="left" vertical="center"/>
    </xf>
    <xf numFmtId="0" fontId="41" fillId="0" borderId="0" xfId="0" applyFont="1">
      <alignment vertical="center"/>
    </xf>
    <xf numFmtId="0" fontId="40" fillId="0" borderId="0" xfId="0" applyFont="1" applyAlignment="1">
      <alignment vertical="top" wrapText="1"/>
    </xf>
    <xf numFmtId="0" fontId="42" fillId="0" borderId="0" xfId="0" applyFont="1">
      <alignment vertical="center"/>
    </xf>
    <xf numFmtId="0" fontId="40" fillId="0" borderId="0" xfId="0" applyFont="1" applyAlignment="1">
      <alignment vertical="top"/>
    </xf>
    <xf numFmtId="0" fontId="40" fillId="0" borderId="0" xfId="0" applyFont="1" applyAlignment="1">
      <alignment horizontal="left" vertical="center"/>
    </xf>
    <xf numFmtId="0" fontId="21" fillId="0" borderId="0" xfId="2" applyFont="1" applyAlignment="1">
      <alignment vertical="center"/>
    </xf>
    <xf numFmtId="0" fontId="36" fillId="0" borderId="0" xfId="0" applyFont="1" applyAlignment="1">
      <alignment horizontal="center" vertical="center"/>
    </xf>
    <xf numFmtId="0" fontId="70" fillId="0" borderId="0" xfId="2" applyFont="1" applyAlignment="1">
      <alignment vertical="center"/>
    </xf>
    <xf numFmtId="0" fontId="71" fillId="0" borderId="0" xfId="2" applyFont="1" applyAlignment="1">
      <alignment vertical="center" shrinkToFit="1"/>
    </xf>
    <xf numFmtId="0" fontId="61" fillId="0" borderId="0" xfId="0" applyFont="1">
      <alignment vertical="center"/>
    </xf>
    <xf numFmtId="0" fontId="72" fillId="0" borderId="0" xfId="0" applyFont="1" applyAlignment="1">
      <alignment horizontal="left" vertical="center"/>
    </xf>
    <xf numFmtId="0" fontId="59" fillId="4" borderId="22" xfId="0" applyFont="1" applyFill="1" applyBorder="1" applyProtection="1">
      <alignment vertical="center"/>
      <protection locked="0"/>
    </xf>
    <xf numFmtId="0" fontId="59" fillId="4" borderId="21" xfId="0" applyFont="1" applyFill="1" applyBorder="1" applyProtection="1">
      <alignment vertical="center"/>
      <protection locked="0"/>
    </xf>
    <xf numFmtId="0" fontId="59" fillId="4" borderId="59" xfId="0" applyFont="1" applyFill="1" applyBorder="1" applyProtection="1">
      <alignment vertical="center"/>
      <protection locked="0"/>
    </xf>
    <xf numFmtId="0" fontId="71" fillId="0" borderId="0" xfId="2" applyFont="1" applyAlignment="1">
      <alignment vertical="center"/>
    </xf>
    <xf numFmtId="0" fontId="73" fillId="0" borderId="22" xfId="0" applyFont="1" applyBorder="1" applyAlignment="1">
      <alignment horizontal="left" vertical="center" wrapText="1"/>
    </xf>
    <xf numFmtId="0" fontId="48" fillId="0" borderId="21" xfId="0" applyFont="1" applyBorder="1" applyAlignment="1">
      <alignment horizontal="left" vertical="center" wrapText="1"/>
    </xf>
    <xf numFmtId="0" fontId="73" fillId="0" borderId="21" xfId="0" applyFont="1" applyBorder="1" applyAlignment="1">
      <alignment horizontal="left" vertical="center" wrapText="1"/>
    </xf>
    <xf numFmtId="0" fontId="73" fillId="0" borderId="59" xfId="0" applyFont="1" applyBorder="1" applyAlignment="1">
      <alignment horizontal="left" vertical="center" wrapText="1"/>
    </xf>
    <xf numFmtId="0" fontId="8" fillId="0" borderId="0" xfId="0" applyFont="1" applyProtection="1">
      <alignment vertical="center"/>
      <protection locked="0"/>
    </xf>
    <xf numFmtId="0" fontId="75" fillId="0" borderId="0" xfId="0" applyFont="1">
      <alignment vertical="center"/>
    </xf>
    <xf numFmtId="0" fontId="48" fillId="0" borderId="0" xfId="0" applyFont="1" applyAlignment="1">
      <alignment horizontal="center" vertical="center" shrinkToFit="1"/>
    </xf>
    <xf numFmtId="0" fontId="48" fillId="0" borderId="60" xfId="0" applyFont="1" applyBorder="1" applyAlignment="1">
      <alignment horizontal="right" vertical="center" shrinkToFit="1"/>
    </xf>
    <xf numFmtId="0" fontId="76" fillId="0" borderId="60" xfId="0" applyFont="1" applyBorder="1" applyAlignment="1">
      <alignment horizontal="right" vertical="center" shrinkToFit="1"/>
    </xf>
    <xf numFmtId="0" fontId="48" fillId="0" borderId="0" xfId="0" applyFont="1" applyAlignment="1">
      <alignment horizontal="right" vertical="center" shrinkToFit="1"/>
    </xf>
    <xf numFmtId="0" fontId="76" fillId="0" borderId="0" xfId="0" applyFont="1" applyAlignment="1">
      <alignment horizontal="right" vertical="center" shrinkToFit="1"/>
    </xf>
    <xf numFmtId="0" fontId="64" fillId="0" borderId="32" xfId="0" applyFont="1" applyBorder="1" applyAlignment="1">
      <alignment horizontal="center" vertical="center" wrapText="1"/>
    </xf>
    <xf numFmtId="0" fontId="64" fillId="0" borderId="30" xfId="0" applyFont="1" applyBorder="1" applyAlignment="1">
      <alignment horizontal="center" vertical="center"/>
    </xf>
    <xf numFmtId="0" fontId="36" fillId="0" borderId="0" xfId="0" applyFont="1" applyAlignment="1">
      <alignment horizontal="center" vertical="center" wrapText="1"/>
    </xf>
    <xf numFmtId="0" fontId="64" fillId="0" borderId="0" xfId="0" applyFont="1" applyAlignment="1">
      <alignment horizontal="right" vertical="center"/>
    </xf>
    <xf numFmtId="49" fontId="49" fillId="0" borderId="0" xfId="0" applyNumberFormat="1" applyFont="1" applyAlignment="1">
      <alignment horizontal="left" vertical="center"/>
    </xf>
    <xf numFmtId="49" fontId="49" fillId="0" borderId="0" xfId="0" applyNumberFormat="1" applyFont="1">
      <alignment vertical="center"/>
    </xf>
    <xf numFmtId="0" fontId="37" fillId="0" borderId="0" xfId="0" applyFont="1" applyAlignment="1">
      <alignment horizontal="center" vertical="center" wrapText="1"/>
    </xf>
    <xf numFmtId="0" fontId="79" fillId="0" borderId="0" xfId="0" applyFont="1" applyAlignment="1">
      <alignment horizontal="center" vertical="center"/>
    </xf>
    <xf numFmtId="0" fontId="76" fillId="0" borderId="0" xfId="0" applyFont="1" applyAlignment="1" applyProtection="1">
      <alignment horizontal="center" vertical="center"/>
      <protection locked="0"/>
    </xf>
    <xf numFmtId="0" fontId="48" fillId="0" borderId="0" xfId="0" applyFont="1" applyAlignment="1">
      <alignment horizontal="center" vertical="center" wrapText="1"/>
    </xf>
    <xf numFmtId="49" fontId="48" fillId="0" borderId="0" xfId="0" applyNumberFormat="1" applyFont="1" applyAlignment="1">
      <alignment horizontal="center" vertical="center"/>
    </xf>
    <xf numFmtId="0" fontId="76" fillId="0" borderId="0" xfId="0" applyFont="1" applyAlignment="1">
      <alignment horizontal="center" vertical="center"/>
    </xf>
    <xf numFmtId="0" fontId="78" fillId="0" borderId="0" xfId="0" applyFont="1">
      <alignment vertical="center"/>
    </xf>
    <xf numFmtId="0" fontId="6" fillId="0" borderId="0" xfId="0" applyFont="1" applyProtection="1">
      <alignment vertical="center"/>
      <protection locked="0"/>
    </xf>
    <xf numFmtId="49" fontId="37" fillId="0" borderId="0" xfId="0" applyNumberFormat="1" applyFont="1">
      <alignment vertical="center"/>
    </xf>
    <xf numFmtId="0" fontId="6" fillId="0" borderId="0" xfId="0" applyFont="1">
      <alignment vertical="center"/>
    </xf>
    <xf numFmtId="0" fontId="48" fillId="0" borderId="1" xfId="0" applyFont="1" applyBorder="1" applyAlignment="1">
      <alignment horizontal="right" vertical="center"/>
    </xf>
    <xf numFmtId="0" fontId="48" fillId="4" borderId="6" xfId="0" applyFont="1" applyFill="1" applyBorder="1" applyAlignment="1" applyProtection="1">
      <alignment horizontal="left" vertical="top" wrapText="1"/>
      <protection locked="0"/>
    </xf>
    <xf numFmtId="0" fontId="48" fillId="4" borderId="13" xfId="0" applyFont="1" applyFill="1" applyBorder="1" applyAlignment="1" applyProtection="1">
      <alignment horizontal="left" vertical="top" wrapText="1"/>
      <protection locked="0"/>
    </xf>
    <xf numFmtId="0" fontId="48" fillId="4" borderId="13" xfId="0" applyFont="1" applyFill="1" applyBorder="1" applyAlignment="1" applyProtection="1">
      <alignment vertical="center" wrapText="1"/>
      <protection locked="0"/>
    </xf>
    <xf numFmtId="0" fontId="48" fillId="4" borderId="7" xfId="0" applyFont="1" applyFill="1" applyBorder="1" applyAlignment="1" applyProtection="1">
      <alignment vertical="center" wrapText="1"/>
      <protection locked="0"/>
    </xf>
    <xf numFmtId="0" fontId="48" fillId="0" borderId="0" xfId="0" applyFont="1" applyAlignment="1">
      <alignment horizontal="left" vertical="center" shrinkToFit="1"/>
    </xf>
    <xf numFmtId="0" fontId="36" fillId="0" borderId="55" xfId="0" applyFont="1" applyBorder="1">
      <alignment vertical="center"/>
    </xf>
    <xf numFmtId="0" fontId="36" fillId="0" borderId="64" xfId="0" applyFont="1" applyBorder="1">
      <alignment vertical="center"/>
    </xf>
    <xf numFmtId="38" fontId="39" fillId="4" borderId="63" xfId="1" applyFont="1" applyFill="1" applyBorder="1" applyAlignment="1" applyProtection="1">
      <alignment horizontal="right" vertical="center"/>
      <protection locked="0"/>
    </xf>
    <xf numFmtId="0" fontId="39" fillId="4" borderId="21" xfId="0" applyFont="1" applyFill="1" applyBorder="1" applyProtection="1">
      <alignment vertical="center"/>
      <protection locked="0"/>
    </xf>
    <xf numFmtId="0" fontId="39" fillId="4" borderId="62" xfId="0" applyFont="1" applyFill="1" applyBorder="1" applyProtection="1">
      <alignment vertical="center"/>
      <protection locked="0"/>
    </xf>
    <xf numFmtId="0" fontId="80" fillId="0" borderId="0" xfId="0" applyFont="1" applyAlignment="1">
      <alignment horizontal="center" vertical="center"/>
    </xf>
    <xf numFmtId="38" fontId="39" fillId="4" borderId="3" xfId="1" applyFont="1" applyFill="1" applyBorder="1" applyAlignment="1" applyProtection="1">
      <alignment horizontal="right" vertical="center"/>
      <protection locked="0"/>
    </xf>
    <xf numFmtId="0" fontId="40" fillId="0" borderId="0" xfId="0" applyFont="1" applyAlignment="1">
      <alignment horizontal="left" vertical="center" wrapText="1"/>
    </xf>
    <xf numFmtId="178" fontId="10" fillId="0" borderId="0" xfId="0" applyNumberFormat="1" applyFont="1" applyAlignment="1">
      <alignment horizontal="left" vertical="center" shrinkToFit="1"/>
    </xf>
    <xf numFmtId="38" fontId="39" fillId="4" borderId="13" xfId="1" applyFont="1" applyFill="1" applyBorder="1" applyAlignment="1" applyProtection="1">
      <alignment horizontal="right" vertical="center"/>
      <protection locked="0"/>
    </xf>
    <xf numFmtId="0" fontId="7" fillId="0" borderId="0" xfId="0" applyFont="1">
      <alignment vertical="center"/>
    </xf>
    <xf numFmtId="38" fontId="0" fillId="0" borderId="0" xfId="0" applyNumberFormat="1">
      <alignment vertical="center"/>
    </xf>
    <xf numFmtId="0" fontId="40" fillId="4" borderId="10" xfId="2" applyFont="1" applyFill="1" applyBorder="1" applyAlignment="1" applyProtection="1">
      <alignment horizontal="center" vertical="center"/>
      <protection locked="0"/>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36" fillId="0" borderId="40" xfId="0" applyFont="1" applyBorder="1" applyAlignment="1">
      <alignment horizontal="center" vertical="center"/>
    </xf>
    <xf numFmtId="0" fontId="37" fillId="0" borderId="34" xfId="0" applyFont="1" applyBorder="1" applyAlignment="1">
      <alignment horizontal="center" vertical="center"/>
    </xf>
    <xf numFmtId="0" fontId="37" fillId="0" borderId="2" xfId="0" applyFont="1" applyBorder="1" applyAlignment="1">
      <alignment horizontal="center" vertical="center"/>
    </xf>
    <xf numFmtId="0" fontId="73" fillId="0" borderId="69" xfId="0" applyFont="1" applyBorder="1" applyAlignment="1">
      <alignment horizontal="left" vertical="center" wrapText="1"/>
    </xf>
    <xf numFmtId="179" fontId="36" fillId="4" borderId="10" xfId="0" applyNumberFormat="1" applyFont="1" applyFill="1" applyBorder="1" applyAlignment="1" applyProtection="1">
      <alignment horizontal="center" vertical="center"/>
      <protection locked="0"/>
    </xf>
    <xf numFmtId="0" fontId="49" fillId="0" borderId="21" xfId="0" applyFont="1" applyBorder="1" applyAlignment="1">
      <alignment horizontal="center" vertical="center"/>
    </xf>
    <xf numFmtId="0" fontId="48" fillId="4" borderId="4" xfId="0" applyFont="1" applyFill="1" applyBorder="1" applyAlignment="1" applyProtection="1">
      <alignment horizontal="left" vertical="center" wrapText="1" shrinkToFit="1"/>
      <protection locked="0"/>
    </xf>
    <xf numFmtId="0" fontId="37" fillId="4" borderId="69" xfId="0" applyFont="1" applyFill="1" applyBorder="1" applyAlignment="1" applyProtection="1">
      <alignment horizontal="right" vertical="center"/>
      <protection locked="0"/>
    </xf>
    <xf numFmtId="38" fontId="39" fillId="4" borderId="54" xfId="1" applyFont="1" applyFill="1" applyBorder="1" applyAlignment="1" applyProtection="1">
      <alignment vertical="center"/>
      <protection locked="0"/>
    </xf>
    <xf numFmtId="0" fontId="39" fillId="0" borderId="22" xfId="0" applyFont="1" applyBorder="1" applyAlignment="1">
      <alignment horizontal="left" vertical="center"/>
    </xf>
    <xf numFmtId="0" fontId="37" fillId="0" borderId="5" xfId="0" applyFont="1" applyBorder="1" applyAlignment="1">
      <alignment horizontal="right" vertical="top"/>
    </xf>
    <xf numFmtId="38" fontId="86" fillId="0" borderId="0" xfId="0" applyNumberFormat="1" applyFont="1" applyAlignment="1">
      <alignment horizontal="right" vertical="top"/>
    </xf>
    <xf numFmtId="38" fontId="57" fillId="0" borderId="0" xfId="1" applyFont="1" applyFill="1" applyBorder="1" applyAlignment="1" applyProtection="1">
      <alignment horizontal="center" vertical="center" wrapText="1"/>
    </xf>
    <xf numFmtId="0" fontId="48" fillId="0" borderId="24" xfId="0" applyFont="1" applyBorder="1" applyAlignment="1">
      <alignment horizontal="left" vertical="top"/>
    </xf>
    <xf numFmtId="0" fontId="48" fillId="0" borderId="24" xfId="0" applyFont="1" applyBorder="1">
      <alignment vertical="center"/>
    </xf>
    <xf numFmtId="0" fontId="36" fillId="0" borderId="20" xfId="0" applyFont="1" applyBorder="1">
      <alignment vertical="center"/>
    </xf>
    <xf numFmtId="0" fontId="48" fillId="0" borderId="28" xfId="0" applyFont="1" applyBorder="1" applyAlignment="1">
      <alignment vertical="top"/>
    </xf>
    <xf numFmtId="0" fontId="48" fillId="0" borderId="20" xfId="0" applyFont="1" applyBorder="1" applyAlignment="1"/>
    <xf numFmtId="0" fontId="48" fillId="0" borderId="20" xfId="0" applyFont="1" applyBorder="1" applyAlignment="1">
      <alignment horizontal="left" vertical="center"/>
    </xf>
    <xf numFmtId="0" fontId="81" fillId="0" borderId="8" xfId="0" applyFont="1" applyBorder="1" applyAlignment="1">
      <alignment horizontal="center" vertical="center"/>
    </xf>
    <xf numFmtId="0" fontId="36" fillId="4" borderId="10" xfId="0" applyFont="1" applyFill="1" applyBorder="1" applyAlignment="1" applyProtection="1">
      <alignment horizontal="left" vertical="center"/>
      <protection locked="0"/>
    </xf>
    <xf numFmtId="0" fontId="5" fillId="0" borderId="0" xfId="0" applyFont="1" applyAlignment="1">
      <alignment horizontal="center" vertical="center" shrinkToFit="1"/>
    </xf>
    <xf numFmtId="0" fontId="0" fillId="0" borderId="0" xfId="0" applyAlignment="1">
      <alignment horizontal="center" vertical="center" shrinkToFit="1"/>
    </xf>
    <xf numFmtId="0" fontId="36"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7" fillId="0" borderId="0" xfId="0" applyFont="1" applyAlignment="1">
      <alignment vertical="center" shrinkToFit="1"/>
    </xf>
    <xf numFmtId="0" fontId="10" fillId="0" borderId="0" xfId="0" applyFont="1" applyAlignment="1" applyProtection="1">
      <alignment horizontal="center" vertical="center"/>
      <protection locked="0"/>
    </xf>
    <xf numFmtId="49" fontId="82" fillId="0" borderId="0" xfId="0" applyNumberFormat="1" applyFont="1" applyAlignment="1" applyProtection="1">
      <alignment horizontal="center" vertical="center" shrinkToFit="1"/>
      <protection locked="0"/>
    </xf>
    <xf numFmtId="0" fontId="82" fillId="0" borderId="0" xfId="0" applyFont="1" applyAlignment="1" applyProtection="1">
      <alignment horizontal="center" vertical="center" shrinkToFit="1"/>
      <protection locked="0"/>
    </xf>
    <xf numFmtId="0" fontId="36" fillId="0" borderId="0" xfId="0" applyFont="1" applyAlignment="1" applyProtection="1">
      <alignment horizontal="center" vertical="center"/>
      <protection locked="0"/>
    </xf>
    <xf numFmtId="0" fontId="37" fillId="0" borderId="0" xfId="0" applyFont="1" applyAlignment="1">
      <alignment horizontal="center" vertical="center" shrinkToFit="1"/>
    </xf>
    <xf numFmtId="0" fontId="37" fillId="0" borderId="0" xfId="0" applyFont="1" applyAlignment="1">
      <alignment horizontal="left" vertical="center" shrinkToFit="1"/>
    </xf>
    <xf numFmtId="0" fontId="30" fillId="0" borderId="0" xfId="2" applyFont="1" applyAlignment="1">
      <alignment vertical="center"/>
    </xf>
    <xf numFmtId="0" fontId="0" fillId="0" borderId="0" xfId="0" applyAlignment="1">
      <alignment horizontal="left" vertical="center" shrinkToFit="1"/>
    </xf>
    <xf numFmtId="0" fontId="57" fillId="0" borderId="14" xfId="0" applyFont="1" applyBorder="1" applyProtection="1">
      <alignment vertical="center"/>
      <protection locked="0"/>
    </xf>
    <xf numFmtId="0" fontId="87" fillId="0" borderId="0" xfId="0" applyFont="1">
      <alignment vertical="center"/>
    </xf>
    <xf numFmtId="0" fontId="88" fillId="0" borderId="14" xfId="0" applyFont="1" applyBorder="1" applyAlignment="1">
      <alignment horizontal="left" vertical="center" wrapText="1"/>
    </xf>
    <xf numFmtId="0" fontId="89" fillId="10" borderId="0" xfId="0" applyFont="1" applyFill="1" applyAlignment="1">
      <alignment horizontal="center" vertical="center"/>
    </xf>
    <xf numFmtId="0" fontId="90" fillId="10" borderId="0" xfId="0" applyFont="1" applyFill="1">
      <alignment vertical="center"/>
    </xf>
    <xf numFmtId="0" fontId="89" fillId="7" borderId="0" xfId="0" applyFont="1" applyFill="1">
      <alignment vertical="center"/>
    </xf>
    <xf numFmtId="0" fontId="89" fillId="4" borderId="0" xfId="0" applyFont="1" applyFill="1">
      <alignment vertical="center"/>
    </xf>
    <xf numFmtId="0" fontId="89" fillId="2" borderId="0" xfId="0" applyFont="1" applyFill="1">
      <alignment vertical="center"/>
    </xf>
    <xf numFmtId="0" fontId="90" fillId="2" borderId="0" xfId="0" applyFont="1" applyFill="1">
      <alignment vertical="center"/>
    </xf>
    <xf numFmtId="0" fontId="89" fillId="8" borderId="0" xfId="0" applyFont="1" applyFill="1">
      <alignment vertical="center"/>
    </xf>
    <xf numFmtId="0" fontId="89" fillId="9" borderId="0" xfId="0" applyFont="1" applyFill="1">
      <alignment vertical="center"/>
    </xf>
    <xf numFmtId="0" fontId="90" fillId="9" borderId="0" xfId="0" applyFont="1" applyFill="1">
      <alignment vertical="center"/>
    </xf>
    <xf numFmtId="0" fontId="90" fillId="0" borderId="0" xfId="0" applyFont="1">
      <alignment vertical="center"/>
    </xf>
    <xf numFmtId="0" fontId="91" fillId="6" borderId="0" xfId="0" applyFont="1" applyFill="1" applyAlignment="1">
      <alignment horizontal="center" vertical="center" wrapText="1"/>
    </xf>
    <xf numFmtId="0" fontId="92" fillId="0" borderId="0" xfId="0" applyFont="1" applyAlignment="1">
      <alignment horizontal="center" vertical="center" wrapText="1"/>
    </xf>
    <xf numFmtId="0" fontId="93" fillId="0" borderId="0" xfId="0" applyFont="1" applyAlignment="1">
      <alignment horizontal="center" vertical="center"/>
    </xf>
    <xf numFmtId="0" fontId="90" fillId="0" borderId="0" xfId="0" applyFont="1" applyAlignment="1">
      <alignment horizontal="center" vertical="center"/>
    </xf>
    <xf numFmtId="0" fontId="92" fillId="8" borderId="0" xfId="0" applyFont="1" applyFill="1" applyAlignment="1">
      <alignment horizontal="center" vertical="center"/>
    </xf>
    <xf numFmtId="0" fontId="92" fillId="0" borderId="53" xfId="0" applyFont="1" applyBorder="1" applyAlignment="1">
      <alignment horizontal="center" vertical="center"/>
    </xf>
    <xf numFmtId="0" fontId="92" fillId="0" borderId="0" xfId="0" applyFont="1" applyAlignment="1">
      <alignment horizontal="center" vertical="center"/>
    </xf>
    <xf numFmtId="0" fontId="95" fillId="0" borderId="53" xfId="0" applyFont="1" applyBorder="1" applyAlignment="1">
      <alignment horizontal="center" vertical="center"/>
    </xf>
    <xf numFmtId="0" fontId="95" fillId="0" borderId="0" xfId="0" applyFont="1" applyAlignment="1">
      <alignment horizontal="center" vertical="center"/>
    </xf>
    <xf numFmtId="0" fontId="92" fillId="0" borderId="0" xfId="6" applyFont="1" applyFill="1" applyBorder="1" applyAlignment="1">
      <alignment horizontal="center" vertical="center"/>
    </xf>
    <xf numFmtId="0" fontId="96" fillId="0" borderId="0" xfId="6" applyFont="1" applyFill="1" applyBorder="1" applyAlignment="1">
      <alignment horizontal="center" vertical="center"/>
    </xf>
    <xf numFmtId="0" fontId="96" fillId="0" borderId="53" xfId="6" applyFont="1" applyFill="1" applyBorder="1" applyAlignment="1">
      <alignment horizontal="center" vertical="center"/>
    </xf>
    <xf numFmtId="0" fontId="95" fillId="0" borderId="53" xfId="6" applyFont="1" applyFill="1" applyBorder="1" applyAlignment="1">
      <alignment horizontal="center" vertical="center"/>
    </xf>
    <xf numFmtId="0" fontId="92" fillId="8" borderId="53" xfId="0" applyFont="1" applyFill="1" applyBorder="1" applyAlignment="1">
      <alignment horizontal="center" vertical="center"/>
    </xf>
    <xf numFmtId="0" fontId="92" fillId="9" borderId="0" xfId="0" applyFont="1" applyFill="1" applyAlignment="1">
      <alignment horizontal="center" vertical="center"/>
    </xf>
    <xf numFmtId="49" fontId="92" fillId="0" borderId="0" xfId="0" applyNumberFormat="1" applyFont="1" applyAlignment="1">
      <alignment horizontal="center" vertical="center"/>
    </xf>
    <xf numFmtId="0" fontId="97" fillId="0" borderId="0" xfId="0" applyFont="1" applyAlignment="1">
      <alignment horizontal="center" vertical="center"/>
    </xf>
    <xf numFmtId="0" fontId="95" fillId="0" borderId="0" xfId="6" applyFont="1" applyFill="1" applyBorder="1" applyAlignment="1">
      <alignment horizontal="center" vertical="center"/>
    </xf>
    <xf numFmtId="0" fontId="97" fillId="0" borderId="53" xfId="0" applyFont="1" applyBorder="1" applyAlignment="1">
      <alignment horizontal="center" vertical="center"/>
    </xf>
    <xf numFmtId="0" fontId="98" fillId="0" borderId="0" xfId="0" applyFont="1" applyAlignment="1">
      <alignment horizontal="center" vertical="center"/>
    </xf>
    <xf numFmtId="0" fontId="91" fillId="6" borderId="0" xfId="0" applyFont="1" applyFill="1" applyAlignment="1">
      <alignment horizontal="center" vertical="center"/>
    </xf>
    <xf numFmtId="0" fontId="92" fillId="4" borderId="0" xfId="0" applyFont="1" applyFill="1" applyAlignment="1">
      <alignment horizontal="center" vertical="center"/>
    </xf>
    <xf numFmtId="38" fontId="93" fillId="0" borderId="0" xfId="1" applyFont="1" applyAlignment="1">
      <alignment horizontal="right" vertical="center"/>
    </xf>
    <xf numFmtId="38" fontId="93" fillId="0" borderId="0" xfId="0" applyNumberFormat="1" applyFont="1" applyAlignment="1">
      <alignment horizontal="right" vertical="center"/>
    </xf>
    <xf numFmtId="0" fontId="91" fillId="11" borderId="0" xfId="0" applyFont="1" applyFill="1" applyAlignment="1">
      <alignment horizontal="center" vertical="center" wrapText="1"/>
    </xf>
    <xf numFmtId="0" fontId="10" fillId="4" borderId="11" xfId="0" applyFont="1" applyFill="1" applyBorder="1" applyAlignment="1" applyProtection="1">
      <alignment horizontal="center" vertical="center" shrinkToFit="1"/>
      <protection locked="0"/>
    </xf>
    <xf numFmtId="0" fontId="58" fillId="12" borderId="11" xfId="2" applyFont="1" applyFill="1" applyBorder="1" applyAlignment="1">
      <alignment horizontal="center" vertical="center" wrapText="1"/>
    </xf>
    <xf numFmtId="38" fontId="56" fillId="0" borderId="12" xfId="1" applyFont="1" applyBorder="1" applyAlignment="1" applyProtection="1">
      <alignment horizontal="right" vertical="center"/>
    </xf>
    <xf numFmtId="38" fontId="56" fillId="0" borderId="12" xfId="1" applyFont="1" applyBorder="1" applyAlignment="1" applyProtection="1">
      <alignment vertical="center"/>
    </xf>
    <xf numFmtId="38" fontId="56" fillId="0" borderId="43" xfId="1" applyFont="1" applyBorder="1" applyAlignment="1" applyProtection="1">
      <alignment horizontal="right" vertical="center"/>
    </xf>
    <xf numFmtId="38" fontId="56" fillId="0" borderId="43" xfId="1" applyFont="1" applyBorder="1" applyAlignment="1" applyProtection="1">
      <alignment vertical="center"/>
    </xf>
    <xf numFmtId="0" fontId="0" fillId="0" borderId="0" xfId="0" applyAlignment="1">
      <alignment vertical="center" wrapText="1"/>
    </xf>
    <xf numFmtId="0" fontId="64" fillId="0" borderId="17" xfId="0" applyFont="1" applyBorder="1" applyAlignment="1">
      <alignment horizontal="centerContinuous" vertical="center" wrapText="1"/>
    </xf>
    <xf numFmtId="0" fontId="100" fillId="4" borderId="26" xfId="0" applyFont="1" applyFill="1" applyBorder="1" applyAlignment="1" applyProtection="1">
      <alignment horizontal="left" vertical="center"/>
      <protection locked="0"/>
    </xf>
    <xf numFmtId="0" fontId="101" fillId="4" borderId="11" xfId="2" applyFont="1" applyFill="1" applyBorder="1" applyAlignment="1" applyProtection="1">
      <alignment horizontal="center" vertical="center" wrapText="1"/>
      <protection locked="0"/>
    </xf>
    <xf numFmtId="0" fontId="101" fillId="4" borderId="11" xfId="0" applyFont="1" applyFill="1" applyBorder="1" applyAlignment="1" applyProtection="1">
      <alignment horizontal="center" vertical="center"/>
      <protection locked="0"/>
    </xf>
    <xf numFmtId="0" fontId="37" fillId="4" borderId="13" xfId="0" applyFont="1" applyFill="1" applyBorder="1" applyAlignment="1" applyProtection="1">
      <alignment horizontal="right" vertical="center"/>
      <protection locked="0"/>
    </xf>
    <xf numFmtId="0" fontId="37" fillId="4" borderId="0" xfId="0" applyFont="1" applyFill="1" applyAlignment="1" applyProtection="1">
      <alignment horizontal="left" vertical="center"/>
      <protection locked="0"/>
    </xf>
    <xf numFmtId="0" fontId="81" fillId="4" borderId="0" xfId="0" applyFont="1" applyFill="1" applyAlignment="1" applyProtection="1">
      <alignment horizontal="center" vertical="center"/>
      <protection locked="0"/>
    </xf>
    <xf numFmtId="178" fontId="37" fillId="4" borderId="0" xfId="0" applyNumberFormat="1" applyFont="1" applyFill="1" applyAlignment="1" applyProtection="1">
      <alignment horizontal="left" vertical="center"/>
      <protection locked="0"/>
    </xf>
    <xf numFmtId="0" fontId="37" fillId="4" borderId="60" xfId="0" applyFont="1" applyFill="1" applyBorder="1" applyAlignment="1" applyProtection="1">
      <alignment horizontal="left" vertical="center"/>
      <protection locked="0"/>
    </xf>
    <xf numFmtId="178" fontId="37" fillId="4" borderId="14" xfId="0" applyNumberFormat="1" applyFont="1" applyFill="1" applyBorder="1" applyAlignment="1" applyProtection="1">
      <alignment horizontal="left" vertical="center"/>
      <protection locked="0"/>
    </xf>
    <xf numFmtId="0" fontId="81" fillId="4" borderId="14" xfId="0" applyFont="1" applyFill="1" applyBorder="1" applyAlignment="1" applyProtection="1">
      <alignment horizontal="center" vertical="center"/>
      <protection locked="0"/>
    </xf>
    <xf numFmtId="0" fontId="37" fillId="4" borderId="12" xfId="0" applyFont="1" applyFill="1" applyBorder="1" applyAlignment="1" applyProtection="1">
      <alignment horizontal="left" vertical="center"/>
      <protection locked="0"/>
    </xf>
    <xf numFmtId="38" fontId="39" fillId="5" borderId="10" xfId="1" applyFont="1" applyFill="1" applyBorder="1" applyProtection="1">
      <alignment vertical="center"/>
    </xf>
    <xf numFmtId="38" fontId="39" fillId="5" borderId="7" xfId="1" applyFont="1" applyFill="1" applyBorder="1" applyProtection="1">
      <alignment vertical="center"/>
    </xf>
    <xf numFmtId="0" fontId="61" fillId="0" borderId="0" xfId="0" applyFont="1" applyAlignment="1">
      <alignment horizontal="center" vertical="center"/>
    </xf>
    <xf numFmtId="0" fontId="5" fillId="0" borderId="9" xfId="0" applyFont="1" applyBorder="1" applyAlignment="1">
      <alignment horizontal="center" vertical="center"/>
    </xf>
    <xf numFmtId="0" fontId="39" fillId="0" borderId="10" xfId="0" applyFont="1" applyBorder="1" applyAlignment="1">
      <alignment horizontal="right" vertical="center"/>
    </xf>
    <xf numFmtId="0" fontId="84" fillId="0" borderId="43" xfId="2" applyFont="1" applyBorder="1" applyAlignment="1">
      <alignment horizontal="left" vertical="center"/>
    </xf>
    <xf numFmtId="0" fontId="37" fillId="9" borderId="27" xfId="0" applyFont="1" applyFill="1" applyBorder="1" applyAlignment="1">
      <alignment horizontal="left" vertical="center"/>
    </xf>
    <xf numFmtId="0" fontId="48" fillId="9" borderId="27" xfId="0" applyFont="1" applyFill="1" applyBorder="1" applyAlignment="1">
      <alignment horizontal="center" vertical="center"/>
    </xf>
    <xf numFmtId="0" fontId="37" fillId="9" borderId="21" xfId="0" applyFont="1" applyFill="1" applyBorder="1" applyAlignment="1">
      <alignment horizontal="left" vertical="center"/>
    </xf>
    <xf numFmtId="0" fontId="48" fillId="9" borderId="21" xfId="0" applyFont="1" applyFill="1" applyBorder="1" applyAlignment="1">
      <alignment horizontal="center" vertical="center"/>
    </xf>
    <xf numFmtId="0" fontId="37" fillId="9" borderId="23" xfId="0" applyFont="1" applyFill="1" applyBorder="1" applyAlignment="1">
      <alignment horizontal="left" vertical="center"/>
    </xf>
    <xf numFmtId="0" fontId="48" fillId="9" borderId="22" xfId="0" applyFont="1" applyFill="1" applyBorder="1" applyAlignment="1">
      <alignment horizontal="center" vertical="center"/>
    </xf>
    <xf numFmtId="0" fontId="36" fillId="9" borderId="70" xfId="0" applyFont="1" applyFill="1" applyBorder="1" applyAlignment="1">
      <alignment horizontal="right" vertical="center"/>
    </xf>
    <xf numFmtId="0" fontId="36" fillId="9" borderId="40" xfId="0" applyFont="1" applyFill="1" applyBorder="1" applyAlignment="1">
      <alignment horizontal="center" vertical="center"/>
    </xf>
    <xf numFmtId="0" fontId="61" fillId="9" borderId="18" xfId="0" applyFont="1" applyFill="1" applyBorder="1" applyAlignment="1">
      <alignment horizontal="right" vertical="center"/>
    </xf>
    <xf numFmtId="0" fontId="105" fillId="0" borderId="0" xfId="0" applyFont="1">
      <alignment vertical="center"/>
    </xf>
    <xf numFmtId="178" fontId="0" fillId="0" borderId="0" xfId="0" applyNumberFormat="1">
      <alignment vertical="center"/>
    </xf>
    <xf numFmtId="178" fontId="92" fillId="0" borderId="0" xfId="0" applyNumberFormat="1" applyFont="1" applyAlignment="1">
      <alignment horizontal="center" vertical="center"/>
    </xf>
    <xf numFmtId="178" fontId="90" fillId="0" borderId="0" xfId="0" applyNumberFormat="1" applyFont="1">
      <alignment vertical="center"/>
    </xf>
    <xf numFmtId="178" fontId="106" fillId="0" borderId="0" xfId="0" applyNumberFormat="1" applyFont="1">
      <alignment vertical="center"/>
    </xf>
    <xf numFmtId="56" fontId="37" fillId="4" borderId="0" xfId="0" applyNumberFormat="1" applyFont="1" applyFill="1" applyAlignment="1" applyProtection="1">
      <alignment horizontal="left" vertical="center"/>
      <protection locked="0"/>
    </xf>
    <xf numFmtId="0" fontId="107" fillId="0" borderId="0" xfId="0" applyFont="1" applyAlignment="1">
      <alignment horizontal="right" vertical="center"/>
    </xf>
    <xf numFmtId="0" fontId="64" fillId="0" borderId="17" xfId="0" applyFont="1" applyBorder="1" applyAlignment="1">
      <alignment horizontal="center" vertical="center" wrapText="1"/>
    </xf>
    <xf numFmtId="0" fontId="109" fillId="0" borderId="0" xfId="0" applyFont="1" applyAlignment="1" applyProtection="1">
      <alignment horizontal="left" vertical="center" shrinkToFit="1"/>
      <protection locked="0"/>
    </xf>
    <xf numFmtId="0" fontId="109" fillId="0" borderId="0" xfId="0" applyFont="1" applyAlignment="1" applyProtection="1">
      <alignment horizontal="center" vertical="center"/>
      <protection locked="0"/>
    </xf>
    <xf numFmtId="0" fontId="110" fillId="0" borderId="0" xfId="0" applyFont="1" applyAlignment="1">
      <alignment horizontal="center" vertical="center"/>
    </xf>
    <xf numFmtId="0" fontId="36" fillId="13" borderId="11" xfId="2" applyFont="1" applyFill="1" applyBorder="1" applyAlignment="1">
      <alignment horizontal="center" vertical="center"/>
    </xf>
    <xf numFmtId="0" fontId="36" fillId="13" borderId="11" xfId="2" applyFont="1" applyFill="1" applyBorder="1" applyAlignment="1">
      <alignment horizontal="center" vertical="center" wrapText="1"/>
    </xf>
    <xf numFmtId="0" fontId="36" fillId="13" borderId="11" xfId="0" applyFont="1" applyFill="1" applyBorder="1" applyAlignment="1">
      <alignment horizontal="center" vertical="center"/>
    </xf>
    <xf numFmtId="0" fontId="36" fillId="13" borderId="10" xfId="0" applyFont="1" applyFill="1" applyBorder="1" applyAlignment="1">
      <alignment horizontal="center" vertical="center"/>
    </xf>
    <xf numFmtId="0" fontId="36" fillId="13" borderId="11" xfId="0" applyFont="1" applyFill="1" applyBorder="1" applyAlignment="1">
      <alignment horizontal="center" vertical="center" wrapText="1"/>
    </xf>
    <xf numFmtId="0" fontId="75" fillId="0" borderId="0" xfId="0" applyFont="1" applyAlignment="1">
      <alignment horizontal="center" vertical="center"/>
    </xf>
    <xf numFmtId="0" fontId="0" fillId="0" borderId="0" xfId="0" applyAlignment="1" applyProtection="1">
      <alignment horizontal="center" vertical="center"/>
      <protection locked="0"/>
    </xf>
    <xf numFmtId="0" fontId="37" fillId="4" borderId="2" xfId="0" applyFont="1" applyFill="1" applyBorder="1" applyAlignment="1" applyProtection="1">
      <alignment horizontal="center" vertical="center"/>
      <protection locked="0"/>
    </xf>
    <xf numFmtId="0" fontId="37" fillId="4" borderId="1" xfId="0" applyFont="1" applyFill="1" applyBorder="1" applyAlignment="1" applyProtection="1">
      <alignment horizontal="center" vertical="center"/>
      <protection locked="0"/>
    </xf>
    <xf numFmtId="0" fontId="37" fillId="4" borderId="3" xfId="0" applyFont="1" applyFill="1" applyBorder="1" applyAlignment="1" applyProtection="1">
      <alignment horizontal="center" vertical="center"/>
      <protection locked="0"/>
    </xf>
    <xf numFmtId="0" fontId="36" fillId="0" borderId="35" xfId="0" applyFont="1" applyBorder="1" applyAlignment="1">
      <alignment horizontal="center" vertical="center"/>
    </xf>
    <xf numFmtId="0" fontId="61" fillId="0" borderId="17" xfId="0" applyFont="1" applyBorder="1" applyAlignment="1">
      <alignment horizontal="center" vertical="center"/>
    </xf>
    <xf numFmtId="0" fontId="64" fillId="0" borderId="0" xfId="0" applyFont="1" applyAlignment="1">
      <alignment horizontal="center" vertical="center"/>
    </xf>
    <xf numFmtId="49" fontId="49" fillId="0" borderId="0" xfId="0" applyNumberFormat="1" applyFont="1" applyAlignment="1">
      <alignment horizontal="center" vertical="center"/>
    </xf>
    <xf numFmtId="0" fontId="37" fillId="4" borderId="34" xfId="0" applyFont="1" applyFill="1" applyBorder="1" applyAlignment="1" applyProtection="1">
      <alignment horizontal="center" vertical="center" shrinkToFit="1"/>
      <protection locked="0"/>
    </xf>
    <xf numFmtId="0" fontId="48" fillId="4" borderId="7" xfId="0" applyFont="1" applyFill="1" applyBorder="1" applyAlignment="1" applyProtection="1">
      <alignment horizontal="left" vertical="top" wrapText="1"/>
      <protection locked="0"/>
    </xf>
    <xf numFmtId="0" fontId="93" fillId="0" borderId="0" xfId="0" applyFont="1" applyAlignment="1">
      <alignment horizontal="center" vertical="center" shrinkToFit="1"/>
    </xf>
    <xf numFmtId="178" fontId="93" fillId="0" borderId="0" xfId="0" applyNumberFormat="1" applyFont="1" applyAlignment="1">
      <alignment horizontal="center" vertical="center"/>
    </xf>
    <xf numFmtId="0" fontId="48" fillId="0" borderId="6" xfId="0" applyFont="1" applyBorder="1" applyAlignment="1">
      <alignment horizontal="center" vertical="center"/>
    </xf>
    <xf numFmtId="0" fontId="36" fillId="0" borderId="14" xfId="0" applyFont="1" applyBorder="1" applyAlignment="1">
      <alignment horizontal="left" vertical="center"/>
    </xf>
    <xf numFmtId="0" fontId="48" fillId="0" borderId="14" xfId="0" applyFont="1" applyBorder="1" applyAlignment="1">
      <alignment horizontal="center" vertical="center"/>
    </xf>
    <xf numFmtId="0" fontId="37" fillId="0" borderId="5" xfId="0" applyFont="1" applyBorder="1" applyAlignment="1">
      <alignment vertical="top"/>
    </xf>
    <xf numFmtId="0" fontId="49" fillId="0" borderId="6" xfId="0" applyFont="1" applyBorder="1" applyAlignment="1">
      <alignment horizontal="centerContinuous"/>
    </xf>
    <xf numFmtId="0" fontId="49" fillId="0" borderId="14" xfId="0" applyFont="1" applyBorder="1" applyAlignment="1">
      <alignment horizontal="centerContinuous"/>
    </xf>
    <xf numFmtId="0" fontId="56" fillId="0" borderId="14" xfId="0" applyFont="1" applyBorder="1" applyAlignment="1">
      <alignment horizontal="left" vertical="center"/>
    </xf>
    <xf numFmtId="0" fontId="56" fillId="0" borderId="5" xfId="0" applyFont="1" applyBorder="1" applyAlignment="1">
      <alignment horizontal="left" vertical="center"/>
    </xf>
    <xf numFmtId="0" fontId="36" fillId="0" borderId="4" xfId="0" applyFont="1" applyBorder="1" applyAlignment="1">
      <alignment horizontal="centerContinuous" vertical="center"/>
    </xf>
    <xf numFmtId="0" fontId="36" fillId="0" borderId="15" xfId="0" applyFont="1" applyBorder="1" applyAlignment="1">
      <alignment horizontal="centerContinuous" vertical="center"/>
    </xf>
    <xf numFmtId="0" fontId="48" fillId="0" borderId="7" xfId="0" applyFont="1" applyBorder="1" applyAlignment="1">
      <alignment horizontal="centerContinuous" vertical="center"/>
    </xf>
    <xf numFmtId="0" fontId="48" fillId="0" borderId="12" xfId="0" applyFont="1" applyBorder="1" applyAlignment="1">
      <alignment horizontal="centerContinuous" vertical="center"/>
    </xf>
    <xf numFmtId="0" fontId="56" fillId="0" borderId="12" xfId="0" applyFont="1" applyBorder="1" applyAlignment="1">
      <alignment horizontal="left" vertical="center"/>
    </xf>
    <xf numFmtId="0" fontId="37" fillId="0" borderId="4" xfId="0" applyFont="1" applyBorder="1" applyAlignment="1">
      <alignment horizontal="centerContinuous" vertical="center"/>
    </xf>
    <xf numFmtId="0" fontId="37" fillId="0" borderId="15" xfId="0" applyFont="1" applyBorder="1" applyAlignment="1">
      <alignment horizontal="centerContinuous" vertical="center"/>
    </xf>
    <xf numFmtId="0" fontId="48" fillId="0" borderId="43" xfId="0" applyFont="1" applyBorder="1" applyAlignment="1">
      <alignment horizontal="centerContinuous" vertical="center"/>
    </xf>
    <xf numFmtId="0" fontId="36" fillId="0" borderId="43" xfId="0" applyFont="1" applyBorder="1" applyAlignment="1">
      <alignment horizontal="left" vertical="center"/>
    </xf>
    <xf numFmtId="0" fontId="36" fillId="0" borderId="9" xfId="0" applyFont="1" applyBorder="1" applyAlignment="1">
      <alignment horizontal="left" vertical="center"/>
    </xf>
    <xf numFmtId="0" fontId="37" fillId="0" borderId="72" xfId="0" applyFont="1" applyBorder="1" applyAlignment="1">
      <alignment horizontal="centerContinuous" vertical="center"/>
    </xf>
    <xf numFmtId="0" fontId="56" fillId="0" borderId="72" xfId="0" applyFont="1" applyBorder="1" applyAlignment="1">
      <alignment horizontal="left" vertical="center"/>
    </xf>
    <xf numFmtId="0" fontId="56" fillId="0" borderId="73" xfId="0" applyFont="1" applyBorder="1" applyAlignment="1">
      <alignment horizontal="left" vertical="center"/>
    </xf>
    <xf numFmtId="0" fontId="48" fillId="0" borderId="74" xfId="0" applyFont="1" applyBorder="1" applyAlignment="1">
      <alignment horizontal="left" vertical="center"/>
    </xf>
    <xf numFmtId="0" fontId="48" fillId="0" borderId="10" xfId="0" applyFont="1" applyBorder="1" applyAlignment="1">
      <alignment horizontal="centerContinuous" vertical="center"/>
    </xf>
    <xf numFmtId="0" fontId="36" fillId="0" borderId="43" xfId="0" applyFont="1" applyBorder="1" applyAlignment="1">
      <alignment horizontal="centerContinuous" vertical="center"/>
    </xf>
    <xf numFmtId="0" fontId="48" fillId="0" borderId="43" xfId="0" applyFont="1" applyBorder="1" applyAlignment="1">
      <alignment horizontal="left" vertical="center"/>
    </xf>
    <xf numFmtId="0" fontId="111" fillId="0" borderId="0" xfId="0" applyFont="1">
      <alignment vertical="center"/>
    </xf>
    <xf numFmtId="178" fontId="37" fillId="4" borderId="58" xfId="0" applyNumberFormat="1" applyFont="1" applyFill="1" applyBorder="1" applyAlignment="1" applyProtection="1">
      <alignment horizontal="left" vertical="center"/>
      <protection locked="0"/>
    </xf>
    <xf numFmtId="0" fontId="81" fillId="4" borderId="71" xfId="0" applyFont="1" applyFill="1" applyBorder="1" applyAlignment="1" applyProtection="1">
      <alignment horizontal="center" vertical="center"/>
      <protection locked="0"/>
    </xf>
    <xf numFmtId="178" fontId="37" fillId="4" borderId="26" xfId="0" applyNumberFormat="1" applyFont="1" applyFill="1" applyBorder="1" applyAlignment="1" applyProtection="1">
      <alignment horizontal="left" vertical="center"/>
      <protection locked="0"/>
    </xf>
    <xf numFmtId="0" fontId="37" fillId="4" borderId="7" xfId="0" applyFont="1" applyFill="1" applyBorder="1" applyAlignment="1" applyProtection="1">
      <alignment horizontal="left" vertical="center"/>
      <protection locked="0"/>
    </xf>
    <xf numFmtId="56" fontId="37" fillId="4" borderId="8" xfId="0" applyNumberFormat="1" applyFont="1" applyFill="1" applyBorder="1" applyAlignment="1" applyProtection="1">
      <alignment horizontal="left" vertical="center"/>
      <protection locked="0"/>
    </xf>
    <xf numFmtId="49" fontId="92" fillId="0" borderId="53" xfId="0" applyNumberFormat="1" applyFont="1" applyBorder="1" applyAlignment="1">
      <alignment horizontal="center" vertical="center"/>
    </xf>
    <xf numFmtId="0" fontId="112" fillId="0" borderId="0" xfId="0" applyFont="1">
      <alignment vertical="center"/>
    </xf>
    <xf numFmtId="0" fontId="48" fillId="0" borderId="0" xfId="0" applyFont="1" applyAlignment="1">
      <alignment horizontal="centerContinuous" vertical="center"/>
    </xf>
    <xf numFmtId="0" fontId="115" fillId="4" borderId="11" xfId="6" applyFont="1" applyFill="1" applyBorder="1" applyAlignment="1" applyProtection="1">
      <alignment horizontal="left" vertical="center" shrinkToFit="1"/>
      <protection locked="0"/>
    </xf>
    <xf numFmtId="0" fontId="36" fillId="0" borderId="0" xfId="0" applyFont="1" applyAlignment="1">
      <alignment horizontal="centerContinuous" vertical="center"/>
    </xf>
    <xf numFmtId="0" fontId="37" fillId="0" borderId="0" xfId="0" applyFont="1" applyAlignment="1">
      <alignment horizontal="centerContinuous" vertical="center"/>
    </xf>
    <xf numFmtId="0" fontId="18" fillId="0" borderId="4" xfId="0" applyFont="1" applyBorder="1">
      <alignment vertical="center"/>
    </xf>
    <xf numFmtId="0" fontId="0" fillId="0" borderId="0" xfId="0" applyAlignment="1">
      <alignment vertical="top" wrapText="1"/>
    </xf>
    <xf numFmtId="0" fontId="117" fillId="0" borderId="0" xfId="0" applyFont="1" applyAlignment="1">
      <alignment horizontal="center" vertical="center"/>
    </xf>
    <xf numFmtId="0" fontId="118" fillId="0" borderId="0" xfId="0" applyFont="1" applyAlignment="1">
      <alignment horizontal="center" vertical="center"/>
    </xf>
    <xf numFmtId="0" fontId="119" fillId="0" borderId="0" xfId="0" applyFont="1" applyAlignment="1">
      <alignment horizontal="center" vertical="center"/>
    </xf>
    <xf numFmtId="0" fontId="119" fillId="0" borderId="0" xfId="0" applyFont="1" applyAlignment="1">
      <alignment horizontal="left" vertical="center"/>
    </xf>
    <xf numFmtId="0" fontId="36" fillId="0" borderId="0" xfId="0" applyFont="1" applyAlignment="1" applyProtection="1">
      <alignment horizontal="right" vertical="center"/>
      <protection locked="0"/>
    </xf>
    <xf numFmtId="178" fontId="36" fillId="0" borderId="0" xfId="0" applyNumberFormat="1" applyFont="1" applyAlignment="1" applyProtection="1">
      <alignment horizontal="right" vertical="center"/>
      <protection locked="0"/>
    </xf>
    <xf numFmtId="0" fontId="120" fillId="0" borderId="0" xfId="0" applyFont="1" applyAlignment="1">
      <alignment horizontal="center" vertical="center"/>
    </xf>
    <xf numFmtId="49" fontId="36" fillId="0" borderId="0" xfId="0" applyNumberFormat="1" applyFont="1" applyAlignment="1">
      <alignment horizontal="left" vertical="center"/>
    </xf>
    <xf numFmtId="49" fontId="36" fillId="0" borderId="0" xfId="0" applyNumberFormat="1" applyFont="1">
      <alignment vertical="center"/>
    </xf>
    <xf numFmtId="49" fontId="36" fillId="0" borderId="0" xfId="0" applyNumberFormat="1" applyFont="1" applyAlignment="1">
      <alignment horizontal="center" vertical="center"/>
    </xf>
    <xf numFmtId="0" fontId="90" fillId="0" borderId="53" xfId="0" applyFont="1" applyBorder="1" applyAlignment="1">
      <alignment horizontal="center" vertical="center"/>
    </xf>
    <xf numFmtId="0" fontId="48" fillId="4" borderId="4" xfId="0" applyFont="1" applyFill="1" applyBorder="1" applyAlignment="1" applyProtection="1">
      <alignment horizontal="left" vertical="top" wrapText="1" shrinkToFit="1"/>
      <protection locked="0"/>
    </xf>
    <xf numFmtId="0" fontId="122" fillId="0" borderId="53" xfId="6" applyFont="1" applyFill="1" applyBorder="1" applyAlignment="1">
      <alignment horizontal="center" vertical="center"/>
    </xf>
    <xf numFmtId="0" fontId="122" fillId="0" borderId="0" xfId="6" applyFont="1" applyFill="1" applyBorder="1" applyAlignment="1">
      <alignment horizontal="center" vertical="center"/>
    </xf>
    <xf numFmtId="0" fontId="122" fillId="0" borderId="53" xfId="0" applyFont="1" applyBorder="1" applyAlignment="1">
      <alignment horizontal="center" vertical="center"/>
    </xf>
    <xf numFmtId="0" fontId="122" fillId="0" borderId="0" xfId="0" applyFont="1" applyAlignment="1">
      <alignment horizontal="center" vertical="center"/>
    </xf>
    <xf numFmtId="0" fontId="90" fillId="0" borderId="53" xfId="6" applyFont="1" applyFill="1" applyBorder="1" applyAlignment="1">
      <alignment horizontal="center" vertical="center"/>
    </xf>
    <xf numFmtId="0" fontId="90" fillId="0" borderId="0" xfId="6" applyFont="1" applyFill="1" applyBorder="1" applyAlignment="1">
      <alignment horizontal="center" vertical="center"/>
    </xf>
    <xf numFmtId="0" fontId="40" fillId="0" borderId="0" xfId="0" applyFont="1" applyAlignment="1">
      <alignment horizontal="left" vertical="top"/>
    </xf>
    <xf numFmtId="0" fontId="36" fillId="4" borderId="11" xfId="0" applyFont="1" applyFill="1" applyBorder="1" applyAlignment="1" applyProtection="1">
      <alignment horizontal="left" vertical="center" wrapText="1"/>
      <protection locked="0"/>
    </xf>
    <xf numFmtId="0" fontId="37" fillId="0" borderId="75" xfId="0" applyFont="1" applyBorder="1" applyAlignment="1">
      <alignment horizontal="centerContinuous"/>
    </xf>
    <xf numFmtId="0" fontId="48" fillId="0" borderId="78" xfId="0" applyFont="1" applyBorder="1" applyAlignment="1">
      <alignment horizontal="left" vertical="center"/>
    </xf>
    <xf numFmtId="0" fontId="48" fillId="0" borderId="10" xfId="0" applyFont="1" applyBorder="1" applyAlignment="1">
      <alignment horizontal="left" vertical="center"/>
    </xf>
    <xf numFmtId="0" fontId="36" fillId="4" borderId="29"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80" fillId="0" borderId="0" xfId="0" applyFont="1" applyAlignment="1">
      <alignment horizontal="center" vertical="center" wrapText="1"/>
    </xf>
    <xf numFmtId="177" fontId="83" fillId="5" borderId="10" xfId="5" applyNumberFormat="1" applyFont="1" applyFill="1" applyBorder="1" applyAlignment="1">
      <alignment horizontal="center" vertical="center" shrinkToFit="1"/>
    </xf>
    <xf numFmtId="0" fontId="0" fillId="5" borderId="43" xfId="0" applyFill="1" applyBorder="1" applyAlignment="1">
      <alignment horizontal="center" vertical="center" shrinkToFit="1"/>
    </xf>
    <xf numFmtId="0" fontId="0" fillId="5" borderId="9" xfId="0" applyFill="1" applyBorder="1" applyAlignment="1">
      <alignment horizontal="center" vertical="center" shrinkToFit="1"/>
    </xf>
    <xf numFmtId="0" fontId="101" fillId="0" borderId="14" xfId="2" applyFont="1" applyBorder="1" applyAlignment="1">
      <alignment vertical="center" shrinkToFit="1"/>
    </xf>
    <xf numFmtId="0" fontId="99" fillId="0" borderId="14" xfId="0" applyFont="1" applyBorder="1" applyAlignment="1">
      <alignment vertical="center" shrinkToFit="1"/>
    </xf>
    <xf numFmtId="0" fontId="40" fillId="4" borderId="10" xfId="0" applyFont="1" applyFill="1" applyBorder="1" applyAlignment="1" applyProtection="1">
      <alignment horizontal="left" vertical="center" wrapText="1"/>
      <protection locked="0"/>
    </xf>
    <xf numFmtId="0" fontId="10" fillId="4" borderId="43"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1" fillId="0" borderId="14" xfId="0" applyFont="1" applyBorder="1" applyAlignment="1">
      <alignment horizontal="left" vertical="center" shrinkToFit="1"/>
    </xf>
    <xf numFmtId="0" fontId="40" fillId="4" borderId="10" xfId="2" applyFont="1" applyFill="1" applyBorder="1" applyAlignment="1" applyProtection="1">
      <alignment horizontal="left" vertical="center" wrapText="1"/>
      <protection locked="0"/>
    </xf>
    <xf numFmtId="0" fontId="84" fillId="0" borderId="10" xfId="2"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9" xfId="0" applyFont="1" applyBorder="1" applyAlignment="1">
      <alignment horizontal="center" vertical="center" shrinkToFit="1"/>
    </xf>
    <xf numFmtId="0" fontId="125" fillId="4" borderId="10" xfId="2" applyFont="1" applyFill="1" applyBorder="1" applyAlignment="1" applyProtection="1">
      <alignment horizontal="center" vertical="center" shrinkToFit="1"/>
      <protection locked="0"/>
    </xf>
    <xf numFmtId="0" fontId="126" fillId="4" borderId="43" xfId="0" applyFont="1" applyFill="1" applyBorder="1" applyAlignment="1" applyProtection="1">
      <alignment horizontal="center" vertical="center" shrinkToFit="1"/>
      <protection locked="0"/>
    </xf>
    <xf numFmtId="0" fontId="126" fillId="4" borderId="9" xfId="0" applyFont="1" applyFill="1" applyBorder="1" applyAlignment="1" applyProtection="1">
      <alignment horizontal="center" vertical="center" shrinkToFit="1"/>
      <protection locked="0"/>
    </xf>
    <xf numFmtId="49" fontId="81" fillId="4" borderId="10" xfId="2" applyNumberFormat="1" applyFont="1" applyFill="1" applyBorder="1" applyAlignment="1" applyProtection="1">
      <alignment horizontal="center" vertical="center" shrinkToFit="1"/>
      <protection locked="0"/>
    </xf>
    <xf numFmtId="49" fontId="82" fillId="4" borderId="43" xfId="0" applyNumberFormat="1" applyFont="1" applyFill="1" applyBorder="1" applyAlignment="1" applyProtection="1">
      <alignment horizontal="center" vertical="center" shrinkToFit="1"/>
      <protection locked="0"/>
    </xf>
    <xf numFmtId="49" fontId="82" fillId="4" borderId="9" xfId="0" applyNumberFormat="1" applyFont="1" applyFill="1" applyBorder="1" applyAlignment="1" applyProtection="1">
      <alignment horizontal="center" vertical="center" shrinkToFit="1"/>
      <protection locked="0"/>
    </xf>
    <xf numFmtId="0" fontId="81" fillId="4" borderId="10" xfId="2" applyFont="1" applyFill="1" applyBorder="1" applyAlignment="1" applyProtection="1">
      <alignment horizontal="center" vertical="center" shrinkToFit="1"/>
      <protection locked="0"/>
    </xf>
    <xf numFmtId="0" fontId="82" fillId="4" borderId="43" xfId="0" applyFont="1" applyFill="1" applyBorder="1" applyAlignment="1" applyProtection="1">
      <alignment horizontal="center" vertical="center" shrinkToFit="1"/>
      <protection locked="0"/>
    </xf>
    <xf numFmtId="0" fontId="82" fillId="4" borderId="9" xfId="0" applyFont="1" applyFill="1" applyBorder="1" applyAlignment="1" applyProtection="1">
      <alignment horizontal="center" vertical="center" shrinkToFit="1"/>
      <protection locked="0"/>
    </xf>
    <xf numFmtId="0" fontId="81" fillId="0" borderId="0" xfId="0" applyFont="1" applyAlignment="1">
      <alignment horizontal="center" vertical="center" shrinkToFit="1"/>
    </xf>
    <xf numFmtId="0" fontId="0" fillId="0" borderId="0" xfId="0" applyAlignment="1">
      <alignment vertical="center" shrinkToFit="1"/>
    </xf>
    <xf numFmtId="0" fontId="36" fillId="4" borderId="6" xfId="0" applyFont="1" applyFill="1" applyBorder="1" applyAlignment="1" applyProtection="1">
      <alignment vertical="top" wrapText="1"/>
      <protection locked="0"/>
    </xf>
    <xf numFmtId="0" fontId="0" fillId="4" borderId="14" xfId="0" applyFill="1" applyBorder="1" applyAlignment="1" applyProtection="1">
      <alignment vertical="top" wrapText="1"/>
      <protection locked="0"/>
    </xf>
    <xf numFmtId="0" fontId="0" fillId="0" borderId="5" xfId="0" applyBorder="1" applyAlignment="1" applyProtection="1">
      <alignment vertical="center" wrapText="1"/>
      <protection locked="0"/>
    </xf>
    <xf numFmtId="0" fontId="36" fillId="4" borderId="4" xfId="0" applyFont="1" applyFill="1" applyBorder="1" applyAlignment="1" applyProtection="1">
      <alignment vertical="top" wrapText="1"/>
      <protection locked="0"/>
    </xf>
    <xf numFmtId="0" fontId="0" fillId="4" borderId="0" xfId="0" applyFill="1" applyAlignment="1" applyProtection="1">
      <alignment vertical="top" wrapText="1"/>
      <protection locked="0"/>
    </xf>
    <xf numFmtId="0" fontId="0" fillId="0" borderId="15" xfId="0" applyBorder="1" applyAlignment="1" applyProtection="1">
      <alignment vertical="center" wrapText="1"/>
      <protection locked="0"/>
    </xf>
    <xf numFmtId="0" fontId="0" fillId="4" borderId="7"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0" borderId="8" xfId="0" applyBorder="1" applyAlignment="1" applyProtection="1">
      <alignment vertical="center" wrapText="1"/>
      <protection locked="0"/>
    </xf>
    <xf numFmtId="0" fontId="36" fillId="0" borderId="0" xfId="0" applyFont="1" applyAlignment="1" applyProtection="1">
      <alignment horizontal="center" vertical="center" shrinkToFit="1"/>
      <protection locked="0"/>
    </xf>
    <xf numFmtId="0" fontId="40" fillId="0" borderId="0" xfId="0" applyFont="1" applyAlignment="1">
      <alignment vertical="center" wrapText="1"/>
    </xf>
    <xf numFmtId="0" fontId="10" fillId="0" borderId="0" xfId="0" applyFont="1" applyAlignment="1">
      <alignment vertical="center" wrapText="1"/>
    </xf>
    <xf numFmtId="0" fontId="36" fillId="0" borderId="43" xfId="0" applyFont="1" applyBorder="1" applyAlignment="1">
      <alignment horizontal="left" vertical="center" wrapText="1" shrinkToFit="1"/>
    </xf>
    <xf numFmtId="0" fontId="36" fillId="0" borderId="9" xfId="0" applyFont="1" applyBorder="1" applyAlignment="1">
      <alignment horizontal="left" vertical="center" wrapText="1" shrinkToFit="1"/>
    </xf>
    <xf numFmtId="0" fontId="49" fillId="0" borderId="14" xfId="0" applyFont="1" applyBorder="1" applyAlignment="1">
      <alignment horizontal="center" vertical="center" shrinkToFit="1"/>
    </xf>
    <xf numFmtId="0" fontId="4" fillId="0" borderId="14" xfId="0" applyFont="1" applyBorder="1" applyAlignment="1">
      <alignment vertical="center" shrinkToFit="1"/>
    </xf>
    <xf numFmtId="176" fontId="69" fillId="5" borderId="12" xfId="1" applyNumberFormat="1" applyFont="1" applyFill="1" applyBorder="1" applyAlignment="1" applyProtection="1">
      <alignment horizontal="right" vertical="center"/>
    </xf>
    <xf numFmtId="0" fontId="36" fillId="0" borderId="0" xfId="0" applyFont="1" applyAlignment="1">
      <alignment vertical="center" wrapText="1"/>
    </xf>
    <xf numFmtId="176" fontId="69" fillId="4" borderId="43" xfId="1" applyNumberFormat="1" applyFont="1" applyFill="1" applyBorder="1" applyAlignment="1" applyProtection="1">
      <alignment horizontal="right" vertical="center" shrinkToFit="1"/>
      <protection locked="0"/>
    </xf>
    <xf numFmtId="0" fontId="0" fillId="4" borderId="43" xfId="0" applyFill="1" applyBorder="1" applyAlignment="1" applyProtection="1">
      <alignment horizontal="right" vertical="center" shrinkToFit="1"/>
      <protection locked="0"/>
    </xf>
    <xf numFmtId="176" fontId="69" fillId="5" borderId="43" xfId="1" applyNumberFormat="1" applyFont="1" applyFill="1" applyBorder="1" applyAlignment="1" applyProtection="1">
      <alignment horizontal="right" vertical="center" shrinkToFit="1"/>
    </xf>
    <xf numFmtId="0" fontId="102" fillId="5" borderId="43" xfId="0" applyFont="1" applyFill="1" applyBorder="1" applyAlignment="1">
      <alignment horizontal="right" vertical="center" shrinkToFit="1"/>
    </xf>
    <xf numFmtId="0" fontId="36" fillId="0" borderId="43" xfId="0" applyFont="1" applyBorder="1" applyAlignment="1">
      <alignment horizontal="left" vertical="center" shrinkToFit="1"/>
    </xf>
    <xf numFmtId="0" fontId="36" fillId="0" borderId="9" xfId="0" applyFont="1" applyBorder="1" applyAlignment="1">
      <alignment horizontal="left" vertical="center" shrinkToFit="1"/>
    </xf>
    <xf numFmtId="0" fontId="37" fillId="0" borderId="12" xfId="0" applyFont="1" applyBorder="1" applyAlignment="1">
      <alignment horizontal="center" vertical="center" wrapText="1" shrinkToFit="1"/>
    </xf>
    <xf numFmtId="0" fontId="56" fillId="0" borderId="12" xfId="0" applyFont="1" applyBorder="1" applyAlignment="1">
      <alignment horizontal="left" vertical="center" shrinkToFit="1"/>
    </xf>
    <xf numFmtId="0" fontId="36" fillId="0" borderId="12" xfId="0" applyFont="1" applyBorder="1" applyAlignment="1">
      <alignment horizontal="left" vertical="center" shrinkToFit="1"/>
    </xf>
    <xf numFmtId="0" fontId="36" fillId="0" borderId="8" xfId="0" applyFont="1" applyBorder="1" applyAlignment="1">
      <alignment horizontal="left" vertical="center" shrinkToFit="1"/>
    </xf>
    <xf numFmtId="179" fontId="56" fillId="0" borderId="72" xfId="0" applyNumberFormat="1" applyFont="1" applyBorder="1" applyAlignment="1">
      <alignment horizontal="left" vertical="center" shrinkToFit="1"/>
    </xf>
    <xf numFmtId="179" fontId="36" fillId="0" borderId="72" xfId="0" applyNumberFormat="1" applyFont="1" applyBorder="1" applyAlignment="1">
      <alignment horizontal="left" vertical="center" shrinkToFit="1"/>
    </xf>
    <xf numFmtId="0" fontId="36" fillId="0" borderId="76" xfId="0" applyFont="1" applyBorder="1" applyAlignment="1">
      <alignment horizontal="left" vertical="top" wrapText="1" shrinkToFit="1"/>
    </xf>
    <xf numFmtId="0" fontId="36" fillId="0" borderId="77" xfId="0" applyFont="1" applyBorder="1" applyAlignment="1">
      <alignment horizontal="left" vertical="top" wrapText="1" shrinkToFit="1"/>
    </xf>
    <xf numFmtId="0" fontId="36" fillId="0" borderId="0" xfId="0" applyFont="1" applyAlignment="1">
      <alignment horizontal="left" vertical="top" wrapText="1" shrinkToFit="1"/>
    </xf>
    <xf numFmtId="0" fontId="0" fillId="0" borderId="0" xfId="0" applyAlignment="1">
      <alignment vertical="top" wrapText="1" shrinkToFit="1"/>
    </xf>
    <xf numFmtId="0" fontId="0" fillId="0" borderId="0" xfId="0" applyAlignment="1">
      <alignment vertical="center" wrapText="1"/>
    </xf>
    <xf numFmtId="0" fontId="0" fillId="0" borderId="0" xfId="0" applyAlignment="1">
      <alignment vertical="top" wrapText="1"/>
    </xf>
    <xf numFmtId="0" fontId="36" fillId="4" borderId="0" xfId="0" applyFont="1" applyFill="1" applyAlignment="1" applyProtection="1">
      <alignment horizontal="right" vertical="center" shrinkToFit="1"/>
      <protection locked="0"/>
    </xf>
    <xf numFmtId="0" fontId="0" fillId="4" borderId="0" xfId="0" applyFill="1" applyAlignment="1" applyProtection="1">
      <alignment horizontal="right" vertical="center" shrinkToFit="1"/>
      <protection locked="0"/>
    </xf>
    <xf numFmtId="178" fontId="36" fillId="4" borderId="0" xfId="0" applyNumberFormat="1" applyFont="1" applyFill="1" applyAlignment="1" applyProtection="1">
      <alignment horizontal="right" vertical="center" shrinkToFit="1"/>
      <protection locked="0"/>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top"/>
    </xf>
    <xf numFmtId="0" fontId="36" fillId="0" borderId="0" xfId="0" applyFont="1" applyAlignment="1">
      <alignment horizontal="center" vertical="center" shrinkToFit="1"/>
    </xf>
    <xf numFmtId="0" fontId="0" fillId="0" borderId="0" xfId="0" applyAlignment="1">
      <alignment horizontal="center" vertical="center" shrinkToFit="1"/>
    </xf>
    <xf numFmtId="0" fontId="36" fillId="0" borderId="0" xfId="0" applyFont="1" applyAlignment="1">
      <alignment horizontal="left" vertical="top" wrapText="1"/>
    </xf>
    <xf numFmtId="0" fontId="36" fillId="0" borderId="0" xfId="0" applyFont="1" applyAlignment="1">
      <alignment horizontal="left" vertical="top" shrinkToFit="1"/>
    </xf>
    <xf numFmtId="0" fontId="0" fillId="0" borderId="0" xfId="0" applyAlignment="1">
      <alignment horizontal="left" vertical="top" shrinkToFit="1"/>
    </xf>
    <xf numFmtId="0" fontId="64" fillId="0" borderId="31" xfId="0" applyFont="1" applyBorder="1" applyAlignment="1">
      <alignment horizontal="center" vertical="center" wrapText="1"/>
    </xf>
    <xf numFmtId="0" fontId="0" fillId="0" borderId="32" xfId="0" applyBorder="1" applyAlignment="1">
      <alignment horizontal="center" vertical="center" wrapText="1"/>
    </xf>
    <xf numFmtId="0" fontId="64" fillId="0" borderId="17" xfId="0" applyFont="1" applyBorder="1" applyAlignment="1">
      <alignment horizontal="center" vertical="center" wrapText="1"/>
    </xf>
    <xf numFmtId="0" fontId="64" fillId="0" borderId="32" xfId="0" applyFont="1" applyBorder="1" applyAlignment="1">
      <alignment horizontal="center" vertical="center" wrapText="1"/>
    </xf>
    <xf numFmtId="0" fontId="48" fillId="0" borderId="25" xfId="0" applyFont="1" applyBorder="1" applyAlignment="1">
      <alignment vertical="center" wrapText="1"/>
    </xf>
    <xf numFmtId="0" fontId="76" fillId="0" borderId="20" xfId="0" applyFont="1" applyBorder="1" applyAlignment="1">
      <alignment vertical="center" wrapText="1"/>
    </xf>
    <xf numFmtId="0" fontId="76" fillId="0" borderId="24" xfId="0" applyFont="1" applyBorder="1" applyAlignment="1">
      <alignment vertical="center" wrapText="1"/>
    </xf>
    <xf numFmtId="0" fontId="92" fillId="0" borderId="0" xfId="0" applyFont="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61" fillId="0" borderId="0" xfId="0" applyFont="1" applyAlignment="1">
      <alignment horizontal="center" vertical="center"/>
    </xf>
    <xf numFmtId="0" fontId="0" fillId="0" borderId="0" xfId="0">
      <alignment vertical="center"/>
    </xf>
    <xf numFmtId="0" fontId="37" fillId="9" borderId="35" xfId="0" applyFont="1" applyFill="1" applyBorder="1" applyAlignment="1">
      <alignment horizontal="center" vertical="center"/>
    </xf>
    <xf numFmtId="0" fontId="37" fillId="9" borderId="36" xfId="0" applyFont="1" applyFill="1" applyBorder="1" applyAlignment="1">
      <alignment horizontal="center" vertical="center"/>
    </xf>
    <xf numFmtId="0" fontId="37" fillId="9" borderId="37" xfId="0" applyFont="1" applyFill="1" applyBorder="1" applyAlignment="1">
      <alignment horizontal="center" vertical="center"/>
    </xf>
    <xf numFmtId="0" fontId="48" fillId="4" borderId="2" xfId="0" applyFont="1" applyFill="1" applyBorder="1" applyAlignment="1" applyProtection="1">
      <alignment horizontal="left" vertical="top" wrapText="1"/>
      <protection locked="0"/>
    </xf>
    <xf numFmtId="0" fontId="76" fillId="0" borderId="3" xfId="0" applyFont="1" applyBorder="1" applyAlignment="1" applyProtection="1">
      <alignment horizontal="left" vertical="top" wrapText="1"/>
      <protection locked="0"/>
    </xf>
    <xf numFmtId="0" fontId="121" fillId="4" borderId="58" xfId="0" applyFont="1" applyFill="1" applyBorder="1" applyAlignment="1" applyProtection="1">
      <alignment horizontal="left" vertical="top" wrapText="1" shrinkToFit="1"/>
      <protection locked="0"/>
    </xf>
    <xf numFmtId="0" fontId="116" fillId="4" borderId="26" xfId="0" applyFont="1" applyFill="1" applyBorder="1" applyAlignment="1" applyProtection="1">
      <alignment vertical="top" wrapText="1" shrinkToFit="1"/>
      <protection locked="0"/>
    </xf>
    <xf numFmtId="0" fontId="116" fillId="4" borderId="4" xfId="0" applyFont="1" applyFill="1" applyBorder="1" applyAlignment="1" applyProtection="1">
      <alignment vertical="top" wrapText="1"/>
      <protection locked="0"/>
    </xf>
    <xf numFmtId="0" fontId="116" fillId="4" borderId="15" xfId="0" applyFont="1" applyFill="1" applyBorder="1" applyAlignment="1" applyProtection="1">
      <alignment vertical="top" wrapText="1"/>
      <protection locked="0"/>
    </xf>
    <xf numFmtId="0" fontId="116" fillId="4" borderId="61" xfId="0" applyFont="1" applyFill="1" applyBorder="1" applyAlignment="1" applyProtection="1">
      <alignment vertical="top" wrapText="1"/>
      <protection locked="0"/>
    </xf>
    <xf numFmtId="0" fontId="116" fillId="4" borderId="19" xfId="0" applyFont="1" applyFill="1" applyBorder="1" applyAlignment="1" applyProtection="1">
      <alignment vertical="top" wrapText="1"/>
      <protection locked="0"/>
    </xf>
    <xf numFmtId="49" fontId="36" fillId="0" borderId="0" xfId="0" applyNumberFormat="1" applyFont="1" applyAlignment="1">
      <alignment horizontal="left" vertical="center"/>
    </xf>
    <xf numFmtId="0" fontId="36" fillId="9" borderId="41" xfId="0" applyFont="1" applyFill="1" applyBorder="1" applyAlignment="1">
      <alignment horizontal="right" vertical="center" wrapText="1"/>
    </xf>
    <xf numFmtId="0" fontId="36" fillId="9" borderId="17" xfId="0" applyFont="1" applyFill="1" applyBorder="1" applyAlignment="1">
      <alignment horizontal="right" vertical="center" wrapText="1"/>
    </xf>
    <xf numFmtId="0" fontId="36" fillId="9" borderId="32" xfId="0" applyFont="1" applyFill="1" applyBorder="1" applyAlignment="1">
      <alignment horizontal="right" vertical="center" wrapText="1"/>
    </xf>
    <xf numFmtId="0" fontId="37" fillId="9" borderId="35" xfId="0" applyFont="1" applyFill="1" applyBorder="1" applyAlignment="1">
      <alignment horizontal="right" vertical="center"/>
    </xf>
    <xf numFmtId="0" fontId="37" fillId="9" borderId="36" xfId="0" applyFont="1" applyFill="1" applyBorder="1" applyAlignment="1">
      <alignment horizontal="right" vertical="center"/>
    </xf>
    <xf numFmtId="0" fontId="37" fillId="9" borderId="37" xfId="0" applyFont="1" applyFill="1" applyBorder="1" applyAlignment="1">
      <alignment horizontal="right" vertical="center"/>
    </xf>
    <xf numFmtId="0" fontId="37" fillId="0" borderId="36" xfId="0" applyFont="1" applyBorder="1" applyAlignment="1">
      <alignment horizontal="left" vertical="center"/>
    </xf>
    <xf numFmtId="0" fontId="36" fillId="0" borderId="36" xfId="0" applyFont="1" applyBorder="1" applyAlignment="1">
      <alignment horizontal="left" vertical="center"/>
    </xf>
    <xf numFmtId="0" fontId="36" fillId="0" borderId="42" xfId="0" applyFont="1" applyBorder="1" applyAlignment="1">
      <alignment horizontal="left" vertical="center"/>
    </xf>
    <xf numFmtId="0" fontId="36" fillId="4" borderId="58" xfId="0" applyFont="1" applyFill="1" applyBorder="1" applyAlignment="1" applyProtection="1">
      <alignment horizontal="left" vertical="top" wrapText="1"/>
      <protection locked="0"/>
    </xf>
    <xf numFmtId="0" fontId="36" fillId="0" borderId="26"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36" fillId="0" borderId="15"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4" borderId="58" xfId="0" applyFont="1" applyFill="1" applyBorder="1" applyAlignment="1" applyProtection="1">
      <alignment horizontal="left" vertical="top" wrapText="1" shrinkToFit="1"/>
      <protection locked="0"/>
    </xf>
    <xf numFmtId="0" fontId="0" fillId="4" borderId="26" xfId="0" applyFill="1" applyBorder="1" applyAlignment="1" applyProtection="1">
      <alignment vertical="top" wrapText="1" shrinkToFit="1"/>
      <protection locked="0"/>
    </xf>
    <xf numFmtId="0" fontId="0" fillId="4" borderId="4" xfId="0" applyFill="1" applyBorder="1" applyAlignment="1" applyProtection="1">
      <alignment vertical="top" wrapText="1"/>
      <protection locked="0"/>
    </xf>
    <xf numFmtId="0" fontId="0" fillId="4" borderId="15" xfId="0" applyFill="1" applyBorder="1" applyAlignment="1" applyProtection="1">
      <alignment vertical="top" wrapText="1"/>
      <protection locked="0"/>
    </xf>
    <xf numFmtId="0" fontId="0" fillId="4" borderId="61" xfId="0" applyFill="1" applyBorder="1" applyAlignment="1" applyProtection="1">
      <alignment vertical="top" wrapText="1"/>
      <protection locked="0"/>
    </xf>
    <xf numFmtId="0" fontId="0" fillId="4" borderId="19" xfId="0" applyFill="1" applyBorder="1" applyAlignment="1" applyProtection="1">
      <alignment vertical="top" wrapText="1"/>
      <protection locked="0"/>
    </xf>
    <xf numFmtId="0" fontId="37" fillId="4" borderId="58" xfId="0" applyFont="1" applyFill="1" applyBorder="1" applyAlignment="1" applyProtection="1">
      <alignment horizontal="left" vertical="top" wrapText="1" shrinkToFit="1"/>
      <protection locked="0"/>
    </xf>
    <xf numFmtId="0" fontId="61" fillId="0" borderId="0" xfId="0" applyFont="1" applyAlignment="1">
      <alignment horizontal="justify" vertical="center"/>
    </xf>
    <xf numFmtId="0" fontId="0" fillId="0" borderId="0" xfId="0" applyAlignment="1">
      <alignment horizontal="justify" vertical="center"/>
    </xf>
    <xf numFmtId="0" fontId="76" fillId="0" borderId="2" xfId="0" applyFont="1" applyBorder="1" applyAlignment="1" applyProtection="1">
      <alignment horizontal="left" vertical="top" wrapText="1"/>
      <protection locked="0"/>
    </xf>
    <xf numFmtId="0" fontId="37" fillId="4" borderId="58" xfId="0" applyFont="1" applyFill="1" applyBorder="1" applyAlignment="1" applyProtection="1">
      <alignment vertical="top" wrapText="1"/>
      <protection locked="0"/>
    </xf>
    <xf numFmtId="0" fontId="37" fillId="0" borderId="26" xfId="0" applyFont="1" applyBorder="1" applyAlignment="1" applyProtection="1">
      <alignment vertical="top" wrapText="1"/>
      <protection locked="0"/>
    </xf>
    <xf numFmtId="0" fontId="37" fillId="0" borderId="4" xfId="0" applyFont="1" applyBorder="1" applyAlignment="1" applyProtection="1">
      <alignment vertical="top" wrapText="1"/>
      <protection locked="0"/>
    </xf>
    <xf numFmtId="0" fontId="37" fillId="0" borderId="15" xfId="0" applyFont="1" applyBorder="1" applyAlignment="1" applyProtection="1">
      <alignment vertical="top" wrapText="1"/>
      <protection locked="0"/>
    </xf>
    <xf numFmtId="0" fontId="37" fillId="0" borderId="7" xfId="0" applyFont="1" applyBorder="1" applyAlignment="1" applyProtection="1">
      <alignment vertical="top" wrapText="1"/>
      <protection locked="0"/>
    </xf>
    <xf numFmtId="0" fontId="37" fillId="0" borderId="8" xfId="0" applyFont="1" applyBorder="1" applyAlignment="1" applyProtection="1">
      <alignment vertical="top" wrapText="1"/>
      <protection locked="0"/>
    </xf>
    <xf numFmtId="0" fontId="36" fillId="4" borderId="58" xfId="0" applyFont="1" applyFill="1" applyBorder="1" applyAlignment="1" applyProtection="1">
      <alignment vertical="top" wrapText="1"/>
      <protection locked="0"/>
    </xf>
    <xf numFmtId="0" fontId="36" fillId="0" borderId="26" xfId="0" applyFont="1" applyBorder="1" applyAlignment="1" applyProtection="1">
      <alignment vertical="top" wrapText="1"/>
      <protection locked="0"/>
    </xf>
    <xf numFmtId="0" fontId="36" fillId="0" borderId="4" xfId="0" applyFont="1" applyBorder="1" applyAlignment="1" applyProtection="1">
      <alignment vertical="top" wrapText="1"/>
      <protection locked="0"/>
    </xf>
    <xf numFmtId="0" fontId="36" fillId="0" borderId="15" xfId="0" applyFont="1" applyBorder="1" applyAlignment="1" applyProtection="1">
      <alignment vertical="top" wrapText="1"/>
      <protection locked="0"/>
    </xf>
    <xf numFmtId="0" fontId="36" fillId="0" borderId="7" xfId="0" applyFont="1" applyBorder="1" applyAlignment="1" applyProtection="1">
      <alignment vertical="top" wrapText="1"/>
      <protection locked="0"/>
    </xf>
    <xf numFmtId="0" fontId="36" fillId="0" borderId="8" xfId="0" applyFont="1" applyBorder="1" applyAlignment="1" applyProtection="1">
      <alignment vertical="top" wrapText="1"/>
      <protection locked="0"/>
    </xf>
    <xf numFmtId="0" fontId="36" fillId="0" borderId="0" xfId="0" applyFont="1" applyAlignment="1">
      <alignment horizontal="left" vertical="center" shrinkToFit="1"/>
    </xf>
    <xf numFmtId="0" fontId="0" fillId="0" borderId="0" xfId="0" applyAlignment="1">
      <alignment horizontal="left" vertical="center" shrinkToFit="1"/>
    </xf>
    <xf numFmtId="0" fontId="65" fillId="0" borderId="0" xfId="0" applyFont="1" applyAlignment="1">
      <alignment horizontal="center" vertical="center"/>
    </xf>
    <xf numFmtId="0" fontId="36" fillId="0" borderId="7" xfId="0" applyFont="1" applyBorder="1" applyAlignment="1">
      <alignment horizontal="center" vertical="center" shrinkToFit="1"/>
    </xf>
    <xf numFmtId="0" fontId="36" fillId="0" borderId="12" xfId="0" applyFont="1" applyBorder="1" applyAlignment="1">
      <alignment horizontal="center" vertical="center" shrinkToFit="1"/>
    </xf>
    <xf numFmtId="38" fontId="39" fillId="5" borderId="7" xfId="1" applyFont="1" applyFill="1" applyBorder="1" applyAlignment="1" applyProtection="1">
      <alignment horizontal="right" vertical="center"/>
    </xf>
    <xf numFmtId="38" fontId="39" fillId="5" borderId="12" xfId="1" applyFont="1" applyFill="1" applyBorder="1" applyAlignment="1" applyProtection="1">
      <alignment horizontal="right" vertical="center"/>
    </xf>
    <xf numFmtId="38" fontId="39" fillId="4" borderId="56" xfId="1" applyFont="1" applyFill="1" applyBorder="1" applyAlignment="1" applyProtection="1">
      <alignment vertical="center"/>
      <protection locked="0"/>
    </xf>
    <xf numFmtId="38" fontId="39" fillId="4" borderId="57" xfId="1" applyFont="1" applyFill="1" applyBorder="1" applyAlignment="1" applyProtection="1">
      <alignment vertical="center"/>
      <protection locked="0"/>
    </xf>
    <xf numFmtId="38" fontId="38" fillId="5" borderId="7" xfId="1" applyFont="1" applyFill="1" applyBorder="1" applyAlignment="1" applyProtection="1">
      <alignment horizontal="right" vertical="center"/>
    </xf>
    <xf numFmtId="38" fontId="38" fillId="5" borderId="12" xfId="1" applyFont="1" applyFill="1" applyBorder="1" applyAlignment="1" applyProtection="1">
      <alignment horizontal="right" vertical="center"/>
    </xf>
    <xf numFmtId="38" fontId="38" fillId="5" borderId="8" xfId="1" applyFont="1" applyFill="1" applyBorder="1" applyAlignment="1" applyProtection="1">
      <alignment horizontal="right" vertical="center"/>
    </xf>
    <xf numFmtId="0" fontId="36" fillId="0" borderId="4" xfId="0" applyFont="1" applyBorder="1" applyAlignment="1">
      <alignment horizontal="left" vertical="center"/>
    </xf>
    <xf numFmtId="0" fontId="39" fillId="0" borderId="6" xfId="0" applyFont="1" applyBorder="1" applyAlignment="1">
      <alignment horizontal="right" vertical="center"/>
    </xf>
    <xf numFmtId="0" fontId="39" fillId="0" borderId="5" xfId="0" applyFont="1" applyBorder="1" applyAlignment="1">
      <alignment horizontal="right" vertical="center"/>
    </xf>
    <xf numFmtId="0" fontId="39" fillId="0" borderId="6" xfId="0" applyFont="1" applyBorder="1">
      <alignment vertical="center"/>
    </xf>
    <xf numFmtId="0" fontId="39" fillId="0" borderId="5" xfId="0" applyFont="1" applyBorder="1">
      <alignment vertical="center"/>
    </xf>
    <xf numFmtId="38" fontId="39" fillId="4" borderId="13" xfId="1" applyFont="1" applyFill="1" applyBorder="1" applyAlignment="1" applyProtection="1">
      <alignment vertical="center"/>
      <protection locked="0"/>
    </xf>
    <xf numFmtId="38" fontId="39" fillId="4" borderId="55" xfId="1" applyFont="1" applyFill="1" applyBorder="1" applyAlignment="1" applyProtection="1">
      <alignment vertical="center"/>
      <protection locked="0"/>
    </xf>
    <xf numFmtId="0" fontId="14" fillId="0" borderId="0" xfId="0" applyFont="1" applyAlignment="1" applyProtection="1">
      <alignment vertical="center" wrapText="1"/>
      <protection locked="0"/>
    </xf>
    <xf numFmtId="0" fontId="36" fillId="0" borderId="6" xfId="0" applyFont="1" applyBorder="1" applyAlignment="1">
      <alignment horizontal="center" vertical="center" shrinkToFit="1"/>
    </xf>
    <xf numFmtId="0" fontId="36" fillId="0" borderId="14" xfId="0" applyFont="1" applyBorder="1" applyAlignment="1">
      <alignment horizontal="center" vertical="center" shrinkToFit="1"/>
    </xf>
    <xf numFmtId="0" fontId="49" fillId="0" borderId="44" xfId="0" applyFont="1" applyBorder="1" applyAlignment="1">
      <alignment horizontal="center"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49" fillId="0" borderId="47" xfId="0" applyFont="1" applyBorder="1" applyAlignment="1">
      <alignment horizontal="center" vertical="center"/>
    </xf>
    <xf numFmtId="0" fontId="49" fillId="0" borderId="48" xfId="0" applyFont="1" applyBorder="1" applyAlignment="1">
      <alignment horizontal="center" vertical="center"/>
    </xf>
    <xf numFmtId="0" fontId="49" fillId="0" borderId="49" xfId="0" applyFont="1" applyBorder="1" applyAlignment="1">
      <alignment horizontal="center" vertical="center"/>
    </xf>
    <xf numFmtId="0" fontId="49" fillId="0" borderId="50" xfId="0" applyFont="1" applyBorder="1" applyAlignment="1">
      <alignment horizontal="center" vertical="center"/>
    </xf>
    <xf numFmtId="0" fontId="49" fillId="0" borderId="51" xfId="0" applyFont="1" applyBorder="1" applyAlignment="1">
      <alignment horizontal="center" vertical="center"/>
    </xf>
    <xf numFmtId="0" fontId="49" fillId="0" borderId="52" xfId="0" applyFont="1" applyBorder="1" applyAlignment="1">
      <alignment horizontal="center" vertical="center"/>
    </xf>
    <xf numFmtId="0" fontId="36" fillId="0" borderId="10" xfId="0" applyFont="1" applyBorder="1" applyAlignment="1">
      <alignment horizontal="center" vertical="center" shrinkToFit="1"/>
    </xf>
    <xf numFmtId="0" fontId="36" fillId="0" borderId="43" xfId="0" applyFont="1" applyBorder="1" applyAlignment="1">
      <alignment horizontal="center" vertical="center" shrinkToFit="1"/>
    </xf>
    <xf numFmtId="38" fontId="39" fillId="5" borderId="10" xfId="1" applyFont="1" applyFill="1" applyBorder="1" applyAlignment="1" applyProtection="1">
      <alignment horizontal="right" vertical="center"/>
    </xf>
    <xf numFmtId="38" fontId="39" fillId="5" borderId="9" xfId="1" applyFont="1" applyFill="1" applyBorder="1" applyAlignment="1" applyProtection="1">
      <alignment horizontal="right" vertical="center"/>
    </xf>
    <xf numFmtId="38" fontId="39" fillId="4" borderId="54" xfId="1" applyFont="1" applyFill="1" applyBorder="1" applyAlignment="1" applyProtection="1">
      <alignment vertical="center"/>
      <protection locked="0"/>
    </xf>
    <xf numFmtId="38" fontId="39" fillId="4" borderId="23" xfId="1" applyFont="1" applyFill="1" applyBorder="1" applyAlignment="1" applyProtection="1">
      <alignment vertical="center"/>
      <protection locked="0"/>
    </xf>
    <xf numFmtId="0" fontId="45" fillId="0" borderId="0" xfId="0" applyFont="1" applyAlignment="1" applyProtection="1">
      <alignment vertical="center" wrapText="1"/>
      <protection locked="0"/>
    </xf>
    <xf numFmtId="0" fontId="36" fillId="0" borderId="10" xfId="0" applyFont="1" applyBorder="1" applyAlignment="1">
      <alignment horizontal="center" vertical="center"/>
    </xf>
    <xf numFmtId="0" fontId="36" fillId="0" borderId="43"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38" fontId="39" fillId="4" borderId="7" xfId="1" applyFont="1" applyFill="1" applyBorder="1" applyAlignment="1" applyProtection="1">
      <alignment horizontal="right" vertical="center"/>
      <protection locked="0"/>
    </xf>
    <xf numFmtId="38" fontId="39" fillId="4" borderId="8" xfId="1" applyFont="1" applyFill="1" applyBorder="1" applyAlignment="1" applyProtection="1">
      <alignment horizontal="right" vertical="center"/>
      <protection locked="0"/>
    </xf>
    <xf numFmtId="38" fontId="39" fillId="5" borderId="7" xfId="1" applyFont="1" applyFill="1" applyBorder="1" applyAlignment="1" applyProtection="1">
      <alignment vertical="center"/>
    </xf>
    <xf numFmtId="38" fontId="39" fillId="5" borderId="8" xfId="1" applyFont="1" applyFill="1" applyBorder="1" applyAlignment="1" applyProtection="1">
      <alignment vertical="center"/>
    </xf>
    <xf numFmtId="38" fontId="39" fillId="0" borderId="7" xfId="1" applyFont="1" applyBorder="1" applyAlignment="1" applyProtection="1">
      <alignment horizontal="center" vertical="center"/>
    </xf>
    <xf numFmtId="38" fontId="39" fillId="0" borderId="8" xfId="1" applyFont="1" applyBorder="1" applyAlignment="1" applyProtection="1">
      <alignment horizontal="center" vertical="center"/>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48" fillId="0" borderId="6" xfId="0" applyFont="1" applyBorder="1" applyAlignment="1">
      <alignment horizontal="right" vertical="center"/>
    </xf>
    <xf numFmtId="0" fontId="48" fillId="0" borderId="5" xfId="0" applyFont="1" applyBorder="1" applyAlignment="1">
      <alignment horizontal="right"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7" xfId="0" applyFont="1" applyBorder="1" applyAlignment="1">
      <alignment horizontal="distributed" vertical="center" wrapText="1"/>
    </xf>
    <xf numFmtId="0" fontId="39" fillId="0" borderId="8" xfId="0" applyFont="1" applyBorder="1" applyAlignment="1">
      <alignment horizontal="distributed" vertical="center" wrapText="1"/>
    </xf>
    <xf numFmtId="0" fontId="40"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37"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5" xfId="0" applyFont="1" applyBorder="1" applyAlignment="1">
      <alignment horizontal="center" vertical="center" wrapText="1"/>
    </xf>
    <xf numFmtId="0" fontId="36" fillId="0" borderId="5"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1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6" xfId="0" applyFont="1" applyBorder="1" applyAlignment="1">
      <alignment horizontal="center" vertical="center" wrapText="1" shrinkToFit="1"/>
    </xf>
    <xf numFmtId="0" fontId="37" fillId="0" borderId="5" xfId="0" applyFont="1" applyBorder="1" applyAlignment="1">
      <alignment horizontal="center" vertical="center" wrapText="1" shrinkToFit="1"/>
    </xf>
    <xf numFmtId="0" fontId="37" fillId="0" borderId="4" xfId="0" applyFont="1" applyBorder="1" applyAlignment="1">
      <alignment horizontal="center" vertical="center" wrapText="1" shrinkToFit="1"/>
    </xf>
    <xf numFmtId="0" fontId="37" fillId="0" borderId="15" xfId="0" applyFont="1" applyBorder="1" applyAlignment="1">
      <alignment horizontal="center" vertical="center" wrapText="1" shrinkToFit="1"/>
    </xf>
    <xf numFmtId="0" fontId="37" fillId="0" borderId="0" xfId="0" applyFont="1" applyAlignment="1">
      <alignment horizontal="left" vertical="center" shrinkToFit="1"/>
    </xf>
    <xf numFmtId="0" fontId="6" fillId="0" borderId="0" xfId="0" applyFont="1" applyAlignment="1">
      <alignment horizontal="left" vertical="center" shrinkToFit="1"/>
    </xf>
    <xf numFmtId="0" fontId="12" fillId="0" borderId="0" xfId="0" applyFont="1" applyAlignment="1" applyProtection="1">
      <alignment vertical="center" shrinkToFit="1"/>
      <protection locked="0"/>
    </xf>
    <xf numFmtId="0" fontId="8" fillId="0" borderId="4" xfId="0" applyFont="1" applyBorder="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xf>
    <xf numFmtId="178" fontId="40" fillId="0" borderId="0" xfId="0" applyNumberFormat="1" applyFont="1" applyAlignment="1" applyProtection="1">
      <alignment horizontal="left" vertical="center" shrinkToFit="1"/>
      <protection locked="0"/>
    </xf>
    <xf numFmtId="178" fontId="10" fillId="0" borderId="0" xfId="0" applyNumberFormat="1" applyFont="1" applyAlignment="1" applyProtection="1">
      <alignment horizontal="left" vertical="center" shrinkToFit="1"/>
      <protection locked="0"/>
    </xf>
    <xf numFmtId="38" fontId="39" fillId="4" borderId="13" xfId="1" applyFont="1" applyFill="1" applyBorder="1" applyAlignment="1" applyProtection="1">
      <alignment horizontal="right" vertical="center" shrinkToFit="1"/>
      <protection locked="0"/>
    </xf>
    <xf numFmtId="0" fontId="0" fillId="0" borderId="65" xfId="0" applyBorder="1" applyAlignment="1" applyProtection="1">
      <alignment horizontal="right" vertical="center" shrinkToFit="1"/>
      <protection locked="0"/>
    </xf>
    <xf numFmtId="38" fontId="39" fillId="4" borderId="63" xfId="1" applyFont="1" applyFill="1" applyBorder="1" applyAlignment="1" applyProtection="1">
      <alignment horizontal="right" vertical="center" shrinkToFit="1"/>
      <protection locked="0"/>
    </xf>
    <xf numFmtId="0" fontId="0" fillId="0" borderId="66" xfId="0" applyBorder="1" applyAlignment="1" applyProtection="1">
      <alignment horizontal="right" vertical="center" shrinkToFit="1"/>
      <protection locked="0"/>
    </xf>
    <xf numFmtId="38" fontId="39" fillId="5" borderId="67" xfId="1" applyFont="1" applyFill="1" applyBorder="1" applyAlignment="1" applyProtection="1">
      <alignment vertical="center" shrinkToFit="1"/>
    </xf>
    <xf numFmtId="0" fontId="0" fillId="5" borderId="68" xfId="0" applyFill="1" applyBorder="1" applyAlignment="1">
      <alignment vertical="center" shrinkToFit="1"/>
    </xf>
    <xf numFmtId="38" fontId="57" fillId="0" borderId="14" xfId="1" applyFont="1" applyFill="1" applyBorder="1" applyAlignment="1" applyProtection="1">
      <alignment horizontal="left" vertical="top" wrapText="1" shrinkToFit="1"/>
    </xf>
    <xf numFmtId="0" fontId="7" fillId="0" borderId="14" xfId="0" applyFont="1" applyBorder="1" applyAlignment="1">
      <alignment horizontal="left" vertical="top" wrapText="1" shrinkToFit="1"/>
    </xf>
    <xf numFmtId="0" fontId="40" fillId="0" borderId="0" xfId="0" applyFont="1" applyAlignment="1">
      <alignment horizontal="left" vertical="top" wrapText="1"/>
    </xf>
    <xf numFmtId="0" fontId="0" fillId="0" borderId="0" xfId="0" applyAlignment="1">
      <alignment horizontal="left" vertical="top" wrapText="1"/>
    </xf>
    <xf numFmtId="0" fontId="40" fillId="0" borderId="0" xfId="0" applyFont="1" applyAlignment="1">
      <alignment horizontal="left" vertical="top" wrapText="1" shrinkToFit="1"/>
    </xf>
    <xf numFmtId="0" fontId="39" fillId="0" borderId="10" xfId="0" applyFont="1" applyBorder="1" applyAlignment="1">
      <alignment horizontal="center" vertical="center"/>
    </xf>
    <xf numFmtId="0" fontId="39" fillId="0" borderId="43" xfId="0" applyFont="1" applyBorder="1" applyAlignment="1">
      <alignment horizontal="center" vertical="center"/>
    </xf>
    <xf numFmtId="0" fontId="39" fillId="0" borderId="9" xfId="0" applyFont="1" applyBorder="1" applyAlignment="1">
      <alignment horizontal="center" vertical="center"/>
    </xf>
    <xf numFmtId="0" fontId="23" fillId="0" borderId="0" xfId="0" applyFont="1" applyAlignment="1">
      <alignment vertical="center" wrapText="1"/>
    </xf>
    <xf numFmtId="0" fontId="23" fillId="0" borderId="4" xfId="0" applyFont="1" applyBorder="1" applyAlignment="1">
      <alignment vertical="center" wrapText="1"/>
    </xf>
    <xf numFmtId="38" fontId="39" fillId="4" borderId="6" xfId="1" applyFont="1" applyFill="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43" fillId="0" borderId="0" xfId="0" applyFont="1" applyAlignment="1">
      <alignment horizontal="center" vertical="center"/>
    </xf>
    <xf numFmtId="0" fontId="40" fillId="0" borderId="4" xfId="0" applyFont="1" applyBorder="1" applyAlignment="1">
      <alignment horizontal="right" vertical="center" shrinkToFit="1"/>
    </xf>
    <xf numFmtId="0" fontId="40" fillId="0" borderId="0" xfId="0" applyFont="1" applyAlignment="1">
      <alignment horizontal="right" vertical="center" shrinkToFit="1"/>
    </xf>
    <xf numFmtId="0" fontId="40" fillId="0" borderId="15" xfId="0" applyFont="1" applyBorder="1" applyAlignment="1">
      <alignment horizontal="right" vertical="center" shrinkToFit="1"/>
    </xf>
    <xf numFmtId="0" fontId="40" fillId="0" borderId="7" xfId="0" applyFont="1" applyBorder="1" applyAlignment="1">
      <alignment horizontal="right" vertical="center" shrinkToFit="1"/>
    </xf>
    <xf numFmtId="0" fontId="40" fillId="0" borderId="12" xfId="0" applyFont="1" applyBorder="1" applyAlignment="1">
      <alignment horizontal="right" vertical="center" shrinkToFit="1"/>
    </xf>
    <xf numFmtId="0" fontId="40" fillId="0" borderId="8" xfId="0" applyFont="1" applyBorder="1" applyAlignment="1">
      <alignment horizontal="right" vertical="center" shrinkToFit="1"/>
    </xf>
    <xf numFmtId="38" fontId="39" fillId="5" borderId="6" xfId="1" applyFont="1" applyFill="1" applyBorder="1" applyAlignment="1" applyProtection="1">
      <alignment vertical="center"/>
    </xf>
    <xf numFmtId="38" fontId="39" fillId="5" borderId="2" xfId="1" applyFont="1" applyFill="1" applyBorder="1" applyAlignment="1" applyProtection="1">
      <alignment vertical="center"/>
    </xf>
    <xf numFmtId="38" fontId="39" fillId="5" borderId="3" xfId="1" applyFont="1" applyFill="1" applyBorder="1" applyAlignment="1" applyProtection="1">
      <alignment vertical="center"/>
    </xf>
    <xf numFmtId="0" fontId="40" fillId="0" borderId="10" xfId="0" applyFont="1" applyBorder="1" applyAlignment="1">
      <alignment horizontal="right" vertical="center" shrinkToFit="1"/>
    </xf>
    <xf numFmtId="0" fontId="40" fillId="0" borderId="43" xfId="0" applyFont="1" applyBorder="1" applyAlignment="1">
      <alignment horizontal="right" vertical="center" shrinkToFit="1"/>
    </xf>
    <xf numFmtId="0" fontId="40" fillId="0" borderId="9" xfId="0" applyFont="1" applyBorder="1" applyAlignment="1">
      <alignment horizontal="right" vertical="center" shrinkToFit="1"/>
    </xf>
    <xf numFmtId="0" fontId="10" fillId="0" borderId="43" xfId="0" applyFont="1" applyBorder="1" applyAlignment="1">
      <alignment horizontal="right" vertical="center" shrinkToFit="1"/>
    </xf>
    <xf numFmtId="0" fontId="10" fillId="0" borderId="9" xfId="0" applyFont="1" applyBorder="1" applyAlignment="1">
      <alignment horizontal="right" vertical="center" shrinkToFit="1"/>
    </xf>
    <xf numFmtId="0" fontId="30" fillId="0" borderId="0" xfId="2" applyFont="1" applyAlignment="1">
      <alignment vertical="center"/>
    </xf>
    <xf numFmtId="0" fontId="31" fillId="0" borderId="0" xfId="0" applyFont="1" applyAlignment="1">
      <alignment vertical="center" wrapText="1"/>
    </xf>
    <xf numFmtId="0" fontId="39" fillId="0" borderId="0" xfId="0" applyFont="1" applyAlignment="1">
      <alignment vertical="center" shrinkToFit="1"/>
    </xf>
    <xf numFmtId="0" fontId="39" fillId="0" borderId="0" xfId="0" applyFont="1" applyAlignment="1">
      <alignment horizontal="left" vertical="center"/>
    </xf>
    <xf numFmtId="0" fontId="107" fillId="0" borderId="0" xfId="0" applyFont="1" applyAlignment="1">
      <alignment horizontal="center" vertical="center" shrinkToFit="1"/>
    </xf>
    <xf numFmtId="0" fontId="108" fillId="0" borderId="0" xfId="0" applyFont="1" applyAlignment="1">
      <alignment horizontal="center" vertical="center" shrinkToFit="1"/>
    </xf>
    <xf numFmtId="0" fontId="37" fillId="0" borderId="0" xfId="0" applyFont="1" applyAlignment="1">
      <alignment horizontal="center" vertical="center" shrinkToFit="1"/>
    </xf>
    <xf numFmtId="0" fontId="38" fillId="13" borderId="0" xfId="3" applyFont="1" applyFill="1" applyAlignment="1">
      <alignment horizontal="center" vertical="center"/>
    </xf>
  </cellXfs>
  <cellStyles count="7">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8">
    <dxf>
      <font>
        <color theme="0"/>
      </font>
    </dxf>
    <dxf>
      <font>
        <b val="0"/>
        <i val="0"/>
        <color rgb="FFFF0000"/>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0"/>
      </font>
    </dxf>
  </dxfs>
  <tableStyles count="0" defaultTableStyle="TableStyleMedium2" defaultPivotStyle="PivotStyleLight16"/>
  <colors>
    <mruColors>
      <color rgb="FFFFFFCC"/>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6" lockText="1" noThreeD="1"/>
</file>

<file path=xl/ctrlProps/ctrlProp10.xml><?xml version="1.0" encoding="utf-8"?>
<formControlPr xmlns="http://schemas.microsoft.com/office/spreadsheetml/2009/9/main" objectType="CheckBox" fmlaLink="$F$9" lockText="1" noThreeD="1"/>
</file>

<file path=xl/ctrlProps/ctrlProp11.xml><?xml version="1.0" encoding="utf-8"?>
<formControlPr xmlns="http://schemas.microsoft.com/office/spreadsheetml/2009/9/main" objectType="CheckBox" fmlaLink="基本情報入力シート!$F$6" lockText="1" noThreeD="1"/>
</file>

<file path=xl/ctrlProps/ctrlProp12.xml><?xml version="1.0" encoding="utf-8"?>
<formControlPr xmlns="http://schemas.microsoft.com/office/spreadsheetml/2009/9/main" objectType="CheckBox" fmlaLink="基本情報入力シート!$F$7" lockText="1" noThreeD="1"/>
</file>

<file path=xl/ctrlProps/ctrlProp13.xml><?xml version="1.0" encoding="utf-8"?>
<formControlPr xmlns="http://schemas.microsoft.com/office/spreadsheetml/2009/9/main" objectType="CheckBox" fmlaLink="基本情報入力シート!$F$8" lockText="1" noThreeD="1"/>
</file>

<file path=xl/ctrlProps/ctrlProp14.xml><?xml version="1.0" encoding="utf-8"?>
<formControlPr xmlns="http://schemas.microsoft.com/office/spreadsheetml/2009/9/main" objectType="CheckBox" fmlaLink="基本情報入力シート!$F$9" lockText="1" noThreeD="1"/>
</file>

<file path=xl/ctrlProps/ctrlProp15.xml><?xml version="1.0" encoding="utf-8"?>
<formControlPr xmlns="http://schemas.microsoft.com/office/spreadsheetml/2009/9/main" objectType="CheckBox" fmlaLink="基本情報入力シート!$F$10" lockText="1" noThreeD="1"/>
</file>

<file path=xl/ctrlProps/ctrlProp16.xml><?xml version="1.0" encoding="utf-8"?>
<formControlPr xmlns="http://schemas.microsoft.com/office/spreadsheetml/2009/9/main" objectType="CheckBox" fmlaLink="基本情報入力シート!$F$13" lockText="1" noThreeD="1"/>
</file>

<file path=xl/ctrlProps/ctrlProp17.xml><?xml version="1.0" encoding="utf-8"?>
<formControlPr xmlns="http://schemas.microsoft.com/office/spreadsheetml/2009/9/main" objectType="CheckBox" fmlaLink="基本情報入力シート!$F$14" lockText="1" noThreeD="1"/>
</file>

<file path=xl/ctrlProps/ctrlProp18.xml><?xml version="1.0" encoding="utf-8"?>
<formControlPr xmlns="http://schemas.microsoft.com/office/spreadsheetml/2009/9/main" objectType="CheckBox" fmlaLink="基本情報入力シート!$F$15" lockText="1" noThreeD="1"/>
</file>

<file path=xl/ctrlProps/ctrlProp19.xml><?xml version="1.0" encoding="utf-8"?>
<formControlPr xmlns="http://schemas.microsoft.com/office/spreadsheetml/2009/9/main" objectType="CheckBox" fmlaLink="基本情報入力シート!$F$16" lockText="1" noThreeD="1"/>
</file>

<file path=xl/ctrlProps/ctrlProp2.xml><?xml version="1.0" encoding="utf-8"?>
<formControlPr xmlns="http://schemas.microsoft.com/office/spreadsheetml/2009/9/main" objectType="CheckBox" fmlaLink="$F$7" lockText="1" noThreeD="1"/>
</file>

<file path=xl/ctrlProps/ctrlProp20.xml><?xml version="1.0" encoding="utf-8"?>
<formControlPr xmlns="http://schemas.microsoft.com/office/spreadsheetml/2009/9/main" objectType="CheckBox" fmlaLink="基本情報入力シート!$F$17" lockText="1" noThreeD="1"/>
</file>

<file path=xl/ctrlProps/ctrlProp3.xml><?xml version="1.0" encoding="utf-8"?>
<formControlPr xmlns="http://schemas.microsoft.com/office/spreadsheetml/2009/9/main" objectType="CheckBox" fmlaLink="$F$8" lockText="1" noThreeD="1"/>
</file>

<file path=xl/ctrlProps/ctrlProp4.xml><?xml version="1.0" encoding="utf-8"?>
<formControlPr xmlns="http://schemas.microsoft.com/office/spreadsheetml/2009/9/main" objectType="CheckBox" fmlaLink="$F$10" lockText="1" noThreeD="1"/>
</file>

<file path=xl/ctrlProps/ctrlProp5.xml><?xml version="1.0" encoding="utf-8"?>
<formControlPr xmlns="http://schemas.microsoft.com/office/spreadsheetml/2009/9/main" objectType="CheckBox" fmlaLink="$F$13" lockText="1" noThreeD="1"/>
</file>

<file path=xl/ctrlProps/ctrlProp6.xml><?xml version="1.0" encoding="utf-8"?>
<formControlPr xmlns="http://schemas.microsoft.com/office/spreadsheetml/2009/9/main" objectType="CheckBox" fmlaLink="$F$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F$16" lockText="1" noThreeD="1"/>
</file>

<file path=xl/ctrlProps/ctrlProp9.xml><?xml version="1.0" encoding="utf-8"?>
<formControlPr xmlns="http://schemas.microsoft.com/office/spreadsheetml/2009/9/main" objectType="CheckBox" fmlaLink="$F$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236220</xdr:colOff>
          <xdr:row>5</xdr:row>
          <xdr:rowOff>121920</xdr:rowOff>
        </xdr:from>
        <xdr:to>
          <xdr:col>5</xdr:col>
          <xdr:colOff>594360</xdr:colOff>
          <xdr:row>5</xdr:row>
          <xdr:rowOff>373380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0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213360</xdr:rowOff>
        </xdr:from>
        <xdr:to>
          <xdr:col>5</xdr:col>
          <xdr:colOff>533400</xdr:colOff>
          <xdr:row>6</xdr:row>
          <xdr:rowOff>487680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0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7</xdr:row>
          <xdr:rowOff>137160</xdr:rowOff>
        </xdr:from>
        <xdr:to>
          <xdr:col>5</xdr:col>
          <xdr:colOff>541020</xdr:colOff>
          <xdr:row>7</xdr:row>
          <xdr:rowOff>365760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0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83820</xdr:rowOff>
        </xdr:from>
        <xdr:to>
          <xdr:col>5</xdr:col>
          <xdr:colOff>525780</xdr:colOff>
          <xdr:row>9</xdr:row>
          <xdr:rowOff>335280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0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45720</xdr:rowOff>
        </xdr:from>
        <xdr:to>
          <xdr:col>5</xdr:col>
          <xdr:colOff>541020</xdr:colOff>
          <xdr:row>12</xdr:row>
          <xdr:rowOff>342900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0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13</xdr:row>
          <xdr:rowOff>99060</xdr:rowOff>
        </xdr:from>
        <xdr:to>
          <xdr:col>5</xdr:col>
          <xdr:colOff>525780</xdr:colOff>
          <xdr:row>13</xdr:row>
          <xdr:rowOff>327660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0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14</xdr:row>
          <xdr:rowOff>45720</xdr:rowOff>
        </xdr:from>
        <xdr:to>
          <xdr:col>5</xdr:col>
          <xdr:colOff>556260</xdr:colOff>
          <xdr:row>14</xdr:row>
          <xdr:rowOff>312420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0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15</xdr:row>
          <xdr:rowOff>76200</xdr:rowOff>
        </xdr:from>
        <xdr:to>
          <xdr:col>5</xdr:col>
          <xdr:colOff>480060</xdr:colOff>
          <xdr:row>15</xdr:row>
          <xdr:rowOff>327660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0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16</xdr:row>
          <xdr:rowOff>99060</xdr:rowOff>
        </xdr:from>
        <xdr:to>
          <xdr:col>5</xdr:col>
          <xdr:colOff>518160</xdr:colOff>
          <xdr:row>16</xdr:row>
          <xdr:rowOff>327660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0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8</xdr:row>
          <xdr:rowOff>137160</xdr:rowOff>
        </xdr:from>
        <xdr:to>
          <xdr:col>5</xdr:col>
          <xdr:colOff>480060</xdr:colOff>
          <xdr:row>8</xdr:row>
          <xdr:rowOff>373380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0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445770</xdr:colOff>
      <xdr:row>2</xdr:row>
      <xdr:rowOff>91441</xdr:rowOff>
    </xdr:from>
    <xdr:to>
      <xdr:col>18</xdr:col>
      <xdr:colOff>163830</xdr:colOff>
      <xdr:row>6</xdr:row>
      <xdr:rowOff>333376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590145" y="681991"/>
          <a:ext cx="5204460" cy="1851660"/>
        </a:xfrm>
        <a:prstGeom prst="rect">
          <a:avLst/>
        </a:prstGeom>
        <a:solidFill>
          <a:schemeClr val="lt1"/>
        </a:solidFill>
        <a:ln w="28575" cmpd="sng">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latin typeface="游ゴシック" panose="020B0400000000000000" pitchFamily="50" charset="-128"/>
              <a:ea typeface="游ゴシック" panose="020B0400000000000000" pitchFamily="50" charset="-128"/>
            </a:rPr>
            <a:t>※</a:t>
          </a:r>
          <a:r>
            <a:rPr kumimoji="1" lang="ja-JP" altLang="en-US" sz="1600">
              <a:latin typeface="游ゴシック" panose="020B0400000000000000" pitchFamily="50" charset="-128"/>
              <a:ea typeface="游ゴシック" panose="020B0400000000000000" pitchFamily="50" charset="-128"/>
            </a:rPr>
            <a:t>法人番号がご不明の場合は、</a:t>
          </a:r>
          <a:r>
            <a:rPr kumimoji="1" lang="ja-JP" altLang="en-US" sz="1600" b="1">
              <a:latin typeface="游ゴシック" panose="020B0400000000000000" pitchFamily="50" charset="-128"/>
              <a:ea typeface="游ゴシック" panose="020B0400000000000000" pitchFamily="50" charset="-128"/>
            </a:rPr>
            <a:t>「</a:t>
          </a:r>
          <a:r>
            <a:rPr lang="ja-JP" altLang="en-US" sz="1600" b="1" i="0">
              <a:solidFill>
                <a:schemeClr val="dk1"/>
              </a:solidFill>
              <a:effectLst/>
              <a:latin typeface="游ゴシック" panose="020B0400000000000000" pitchFamily="50" charset="-128"/>
              <a:ea typeface="游ゴシック" panose="020B0400000000000000" pitchFamily="50" charset="-128"/>
              <a:cs typeface="+mn-cs"/>
            </a:rPr>
            <a:t>国税庁法人番号公表サイト」</a:t>
          </a:r>
          <a:r>
            <a:rPr lang="ja-JP" altLang="en-US" sz="1600" b="0" i="0">
              <a:solidFill>
                <a:schemeClr val="dk1"/>
              </a:solidFill>
              <a:effectLst/>
              <a:latin typeface="游ゴシック" panose="020B0400000000000000" pitchFamily="50" charset="-128"/>
              <a:ea typeface="游ゴシック" panose="020B0400000000000000" pitchFamily="50" charset="-128"/>
              <a:cs typeface="+mn-cs"/>
            </a:rPr>
            <a:t>よりご確認ください。　　　　</a:t>
          </a:r>
          <a:endParaRPr lang="en-US" altLang="ja-JP" sz="1600" b="0" i="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a:solidFill>
                <a:schemeClr val="dk1"/>
              </a:solidFill>
              <a:effectLst/>
              <a:latin typeface="游ゴシック" panose="020B0400000000000000" pitchFamily="50" charset="-128"/>
              <a:ea typeface="游ゴシック" panose="020B0400000000000000" pitchFamily="50" charset="-128"/>
              <a:cs typeface="+mn-cs"/>
            </a:rPr>
            <a:t>法人番号・法人所在地・代表者職・代表者名は、当シートから第</a:t>
          </a:r>
          <a:r>
            <a:rPr kumimoji="1" lang="ja-JP" altLang="en-US" sz="1400" b="0" i="0">
              <a:solidFill>
                <a:schemeClr val="dk1"/>
              </a:solidFill>
              <a:effectLst/>
              <a:latin typeface="游ゴシック" panose="020B0400000000000000" pitchFamily="50" charset="-128"/>
              <a:ea typeface="游ゴシック" panose="020B0400000000000000" pitchFamily="50" charset="-128"/>
              <a:cs typeface="+mn-cs"/>
            </a:rPr>
            <a:t>７</a:t>
          </a:r>
          <a:r>
            <a:rPr kumimoji="1" lang="ja-JP" altLang="ja-JP" sz="1400" b="0" i="0">
              <a:solidFill>
                <a:schemeClr val="dk1"/>
              </a:solidFill>
              <a:effectLst/>
              <a:latin typeface="游ゴシック" panose="020B0400000000000000" pitchFamily="50" charset="-128"/>
              <a:ea typeface="游ゴシック" panose="020B0400000000000000" pitchFamily="50" charset="-128"/>
              <a:cs typeface="+mn-cs"/>
            </a:rPr>
            <a:t>号・</a:t>
          </a:r>
          <a:r>
            <a:rPr kumimoji="1" lang="ja-JP" altLang="en-US" sz="1400" b="0" i="0">
              <a:solidFill>
                <a:schemeClr val="dk1"/>
              </a:solidFill>
              <a:effectLst/>
              <a:latin typeface="游ゴシック" panose="020B0400000000000000" pitchFamily="50" charset="-128"/>
              <a:ea typeface="游ゴシック" panose="020B0400000000000000" pitchFamily="50" charset="-128"/>
              <a:cs typeface="+mn-cs"/>
            </a:rPr>
            <a:t>５</a:t>
          </a:r>
          <a:r>
            <a:rPr kumimoji="1" lang="ja-JP" altLang="ja-JP" sz="1400" b="0" i="0">
              <a:solidFill>
                <a:schemeClr val="dk1"/>
              </a:solidFill>
              <a:effectLst/>
              <a:latin typeface="游ゴシック" panose="020B0400000000000000" pitchFamily="50" charset="-128"/>
              <a:ea typeface="游ゴシック" panose="020B0400000000000000" pitchFamily="50" charset="-128"/>
              <a:cs typeface="+mn-cs"/>
            </a:rPr>
            <a:t>号に自動反映されます。</a:t>
          </a:r>
          <a:endParaRPr lang="ja-JP" altLang="ja-JP" sz="2000">
            <a:effectLst/>
            <a:latin typeface="游ゴシック" panose="020B0400000000000000" pitchFamily="50" charset="-128"/>
            <a:ea typeface="游ゴシック" panose="020B0400000000000000" pitchFamily="50" charset="-128"/>
          </a:endParaRPr>
        </a:p>
        <a:p>
          <a:endParaRPr kumimoji="1" lang="ja-JP" altLang="en-US" sz="1600" b="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17145</xdr:colOff>
      <xdr:row>9</xdr:row>
      <xdr:rowOff>135256</xdr:rowOff>
    </xdr:from>
    <xdr:to>
      <xdr:col>42</xdr:col>
      <xdr:colOff>59531</xdr:colOff>
      <xdr:row>14</xdr:row>
      <xdr:rowOff>154781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887176" y="2099787"/>
          <a:ext cx="4042886" cy="1364932"/>
        </a:xfrm>
        <a:prstGeom prst="wedgeRectCallout">
          <a:avLst>
            <a:gd name="adj1" fmla="val -63360"/>
            <a:gd name="adj2" fmla="val -43863"/>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基本情報入力シート</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より自動反映されますので入力不要です</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26</xdr:col>
      <xdr:colOff>83344</xdr:colOff>
      <xdr:row>25</xdr:row>
      <xdr:rowOff>58579</xdr:rowOff>
    </xdr:from>
    <xdr:to>
      <xdr:col>34</xdr:col>
      <xdr:colOff>132874</xdr:colOff>
      <xdr:row>28</xdr:row>
      <xdr:rowOff>94774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953375" y="6309360"/>
          <a:ext cx="2049780" cy="726758"/>
        </a:xfrm>
        <a:prstGeom prst="wedgeRectCallout">
          <a:avLst>
            <a:gd name="adj1" fmla="val -69563"/>
            <a:gd name="adj2" fmla="val 18223"/>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変更理由</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　　　　</a:t>
          </a:r>
          <a:r>
            <a:rPr kumimoji="1" lang="ja-JP" altLang="en-US" sz="1100">
              <a:latin typeface="游ゴシック" panose="020B0400000000000000" pitchFamily="50" charset="-128"/>
              <a:ea typeface="游ゴシック" panose="020B0400000000000000" pitchFamily="50" charset="-128"/>
            </a:rPr>
            <a:t>　　　　　　　　　　　　　　　　　　　　　　</a:t>
          </a:r>
          <a:r>
            <a:rPr kumimoji="1" lang="ja-JP" altLang="en-US" sz="1100">
              <a:solidFill>
                <a:srgbClr val="C00000"/>
              </a:solidFill>
              <a:latin typeface="游ゴシック" panose="020B0400000000000000" pitchFamily="50" charset="-128"/>
              <a:ea typeface="游ゴシック" panose="020B0400000000000000" pitchFamily="50" charset="-128"/>
            </a:rPr>
            <a:t>必ず入力お願いいたします</a:t>
          </a:r>
        </a:p>
      </xdr:txBody>
    </xdr:sp>
    <xdr:clientData/>
  </xdr:twoCellAnchor>
  <xdr:twoCellAnchor>
    <xdr:from>
      <xdr:col>26</xdr:col>
      <xdr:colOff>209550</xdr:colOff>
      <xdr:row>36</xdr:row>
      <xdr:rowOff>0</xdr:rowOff>
    </xdr:from>
    <xdr:to>
      <xdr:col>49</xdr:col>
      <xdr:colOff>226219</xdr:colOff>
      <xdr:row>43</xdr:row>
      <xdr:rowOff>217170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079581" y="8512969"/>
          <a:ext cx="5767388" cy="2217420"/>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latin typeface="+mn-lt"/>
            <a:ea typeface="+mn-ea"/>
          </a:endParaRPr>
        </a:p>
        <a:p>
          <a:r>
            <a:rPr kumimoji="1" lang="ja-JP" altLang="en-US" sz="12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200">
            <a:latin typeface="游ゴシック" panose="020B0400000000000000" pitchFamily="50" charset="-128"/>
            <a:ea typeface="游ゴシック" panose="020B0400000000000000" pitchFamily="50" charset="-128"/>
          </a:endParaRPr>
        </a:p>
        <a:p>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特に郵送でご提出の方に関しては、ご入力の場合再度郵送にて</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再提出となるため、必ず実印押印の前にご確認をよろしくお願いいたします。</a:t>
          </a:r>
          <a:endParaRPr kumimoji="1" lang="en-US" altLang="ja-JP" sz="12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459740</xdr:colOff>
      <xdr:row>14</xdr:row>
      <xdr:rowOff>152401</xdr:rowOff>
    </xdr:from>
    <xdr:to>
      <xdr:col>24</xdr:col>
      <xdr:colOff>307340</xdr:colOff>
      <xdr:row>18</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09015" y="4267201"/>
          <a:ext cx="2962275" cy="99059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申請施設ごとに、内訳欄にご入力お願いします。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535305</xdr:colOff>
      <xdr:row>2</xdr:row>
      <xdr:rowOff>129540</xdr:rowOff>
    </xdr:from>
    <xdr:to>
      <xdr:col>16</xdr:col>
      <xdr:colOff>419100</xdr:colOff>
      <xdr:row>10</xdr:row>
      <xdr:rowOff>17145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26655" y="491490"/>
          <a:ext cx="4217670" cy="192595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また、内訳も入力して下さい。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また、内訳を入力してください。</a:t>
          </a:r>
        </a:p>
      </xdr:txBody>
    </xdr:sp>
    <xdr:clientData/>
  </xdr:twoCellAnchor>
  <xdr:twoCellAnchor>
    <xdr:from>
      <xdr:col>10</xdr:col>
      <xdr:colOff>243840</xdr:colOff>
      <xdr:row>28</xdr:row>
      <xdr:rowOff>40005</xdr:rowOff>
    </xdr:from>
    <xdr:to>
      <xdr:col>13</xdr:col>
      <xdr:colOff>443865</xdr:colOff>
      <xdr:row>29</xdr:row>
      <xdr:rowOff>360045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854315" y="8564880"/>
          <a:ext cx="2057400" cy="634365"/>
        </a:xfrm>
        <a:prstGeom prst="wedgeRectCallout">
          <a:avLst>
            <a:gd name="adj1" fmla="val -94895"/>
            <a:gd name="adj2" fmla="val 2143"/>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　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144779</xdr:colOff>
      <xdr:row>3</xdr:row>
      <xdr:rowOff>49529</xdr:rowOff>
    </xdr:from>
    <xdr:to>
      <xdr:col>50</xdr:col>
      <xdr:colOff>43814</xdr:colOff>
      <xdr:row>7</xdr:row>
      <xdr:rowOff>76201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2739" y="895349"/>
          <a:ext cx="4592955" cy="1207772"/>
        </a:xfrm>
        <a:prstGeom prst="rect">
          <a:avLst/>
        </a:prstGeom>
        <a:solidFill>
          <a:schemeClr val="lt1"/>
        </a:solidFill>
        <a:ln w="34925" cmpd="sng">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基本情報入力シート</a:t>
          </a:r>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にてチェックを入れたものが</a:t>
          </a:r>
          <a:r>
            <a:rPr kumimoji="1" lang="ja-JP" altLang="en-US" sz="1600" b="1">
              <a:latin typeface="游ゴシック" panose="020B0400000000000000" pitchFamily="50" charset="-128"/>
              <a:ea typeface="游ゴシック" panose="020B0400000000000000" pitchFamily="50" charset="-128"/>
            </a:rPr>
            <a:t>自動反映</a:t>
          </a:r>
          <a:r>
            <a:rPr kumimoji="1" lang="ja-JP" altLang="en-US" sz="1600" b="0">
              <a:latin typeface="游ゴシック" panose="020B0400000000000000" pitchFamily="50" charset="-128"/>
              <a:ea typeface="游ゴシック" panose="020B0400000000000000" pitchFamily="50" charset="-128"/>
            </a:rPr>
            <a:t>されます。変更交付申請書と併せて必ずご提出ください。</a:t>
          </a:r>
          <a:endParaRPr kumimoji="1" lang="en-US" altLang="ja-JP" sz="1600" b="0">
            <a:latin typeface="游ゴシック" panose="020B0400000000000000" pitchFamily="50" charset="-128"/>
            <a:ea typeface="游ゴシック" panose="020B0400000000000000" pitchFamily="50" charset="-128"/>
          </a:endParaRPr>
        </a:p>
        <a:p>
          <a:pPr algn="l"/>
          <a:endParaRPr kumimoji="1" lang="en-US" altLang="ja-JP" sz="1600" b="0">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6</xdr:row>
          <xdr:rowOff>274320</xdr:rowOff>
        </xdr:from>
        <xdr:to>
          <xdr:col>0</xdr:col>
          <xdr:colOff>365760</xdr:colOff>
          <xdr:row>8</xdr:row>
          <xdr:rowOff>30480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xdr:row>
          <xdr:rowOff>327660</xdr:rowOff>
        </xdr:from>
        <xdr:to>
          <xdr:col>0</xdr:col>
          <xdr:colOff>342900</xdr:colOff>
          <xdr:row>9</xdr:row>
          <xdr:rowOff>22860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449580</xdr:rowOff>
        </xdr:from>
        <xdr:to>
          <xdr:col>0</xdr:col>
          <xdr:colOff>350520</xdr:colOff>
          <xdr:row>11</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251460</xdr:rowOff>
        </xdr:from>
        <xdr:to>
          <xdr:col>0</xdr:col>
          <xdr:colOff>342900</xdr:colOff>
          <xdr:row>14</xdr:row>
          <xdr:rowOff>60960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274320</xdr:rowOff>
        </xdr:from>
        <xdr:to>
          <xdr:col>0</xdr:col>
          <xdr:colOff>350520</xdr:colOff>
          <xdr:row>15</xdr:row>
          <xdr:rowOff>30480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16</xdr:row>
          <xdr:rowOff>251460</xdr:rowOff>
        </xdr:from>
        <xdr:to>
          <xdr:col>0</xdr:col>
          <xdr:colOff>365760</xdr:colOff>
          <xdr:row>18</xdr:row>
          <xdr:rowOff>22860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18</xdr:row>
          <xdr:rowOff>220980</xdr:rowOff>
        </xdr:from>
        <xdr:to>
          <xdr:col>0</xdr:col>
          <xdr:colOff>342900</xdr:colOff>
          <xdr:row>20</xdr:row>
          <xdr:rowOff>45720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236220</xdr:rowOff>
        </xdr:from>
        <xdr:to>
          <xdr:col>0</xdr:col>
          <xdr:colOff>312420</xdr:colOff>
          <xdr:row>22</xdr:row>
          <xdr:rowOff>38100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251460</xdr:rowOff>
        </xdr:from>
        <xdr:to>
          <xdr:col>0</xdr:col>
          <xdr:colOff>335280</xdr:colOff>
          <xdr:row>24</xdr:row>
          <xdr:rowOff>30480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297180</xdr:rowOff>
        </xdr:from>
        <xdr:to>
          <xdr:col>0</xdr:col>
          <xdr:colOff>335280</xdr:colOff>
          <xdr:row>25</xdr:row>
          <xdr:rowOff>60960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90" zoomScaleNormal="100" zoomScaleSheetLayoutView="90" workbookViewId="0">
      <selection activeCell="A2" sqref="A2"/>
    </sheetView>
  </sheetViews>
  <sheetFormatPr defaultColWidth="8.88671875" defaultRowHeight="13.2"/>
  <cols>
    <col min="1" max="3" width="20.44140625" customWidth="1"/>
    <col min="4" max="4" width="26.21875" customWidth="1"/>
    <col min="5" max="5" width="0.88671875" customWidth="1"/>
    <col min="7" max="7" width="79.88671875" customWidth="1"/>
    <col min="8" max="8" width="10.44140625" style="178" hidden="1" customWidth="1"/>
    <col min="9" max="9" width="0" hidden="1" customWidth="1"/>
  </cols>
  <sheetData>
    <row r="1" spans="1:10" ht="33" customHeight="1">
      <c r="A1" s="350" t="s">
        <v>305</v>
      </c>
    </row>
    <row r="3" spans="1:10" ht="36" customHeight="1">
      <c r="A3" s="382" t="s">
        <v>255</v>
      </c>
      <c r="B3" s="382"/>
      <c r="C3" s="382"/>
      <c r="D3" s="382"/>
      <c r="E3" s="29"/>
      <c r="F3" s="29" t="s">
        <v>104</v>
      </c>
      <c r="G3" s="173" t="s">
        <v>200</v>
      </c>
    </row>
    <row r="4" spans="1:10" ht="30.6" customHeight="1">
      <c r="A4" s="127" t="s">
        <v>85</v>
      </c>
      <c r="B4" s="127"/>
      <c r="C4" s="127"/>
      <c r="D4" s="128"/>
      <c r="E4" s="128"/>
      <c r="F4" s="129" t="s">
        <v>84</v>
      </c>
      <c r="G4" s="29"/>
    </row>
    <row r="5" spans="1:10" ht="42" customHeight="1">
      <c r="A5" s="300" t="s">
        <v>261</v>
      </c>
      <c r="B5" s="278" t="s">
        <v>282</v>
      </c>
      <c r="C5" s="279" t="s">
        <v>281</v>
      </c>
      <c r="D5" s="277"/>
      <c r="E5" s="204"/>
      <c r="F5" s="126" t="s">
        <v>87</v>
      </c>
      <c r="G5" s="130" t="str">
        <f>IF($H$5=5,"補助対象となります",IF($H$5=0," ",IF($H$5&lt;=5,"全ての条件を満たしていないため補助対象となりません","補助対象となります")))</f>
        <v xml:space="preserve"> </v>
      </c>
      <c r="H5" s="24">
        <f>COUNTIF(F6:F10,TRUE)</f>
        <v>0</v>
      </c>
    </row>
    <row r="6" spans="1:10" ht="31.2" customHeight="1">
      <c r="A6" s="300" t="s">
        <v>263</v>
      </c>
      <c r="B6" s="393" t="s">
        <v>264</v>
      </c>
      <c r="C6" s="394"/>
      <c r="D6" s="395"/>
      <c r="E6" s="204"/>
      <c r="F6" s="131" t="b">
        <v>0</v>
      </c>
      <c r="G6" s="135" t="s">
        <v>201</v>
      </c>
    </row>
    <row r="7" spans="1:10" ht="48" customHeight="1">
      <c r="A7" s="300" t="s">
        <v>262</v>
      </c>
      <c r="B7" s="396"/>
      <c r="C7" s="397"/>
      <c r="D7" s="398"/>
      <c r="E7" s="204"/>
      <c r="F7" s="132" t="b">
        <v>0</v>
      </c>
      <c r="G7" s="136" t="s">
        <v>117</v>
      </c>
      <c r="H7" s="218"/>
      <c r="I7" s="8"/>
      <c r="J7" s="8"/>
    </row>
    <row r="8" spans="1:10" ht="44.4" customHeight="1">
      <c r="A8" s="300" t="s">
        <v>77</v>
      </c>
      <c r="B8" s="399"/>
      <c r="C8" s="400"/>
      <c r="D8" s="401"/>
      <c r="E8" s="210"/>
      <c r="F8" s="132" t="b">
        <v>0</v>
      </c>
      <c r="G8" s="136" t="s">
        <v>118</v>
      </c>
      <c r="H8" s="218"/>
      <c r="I8" s="8"/>
      <c r="J8" s="8"/>
    </row>
    <row r="9" spans="1:10" ht="43.2" customHeight="1">
      <c r="A9" s="300" t="s">
        <v>183</v>
      </c>
      <c r="B9" s="402"/>
      <c r="C9" s="403"/>
      <c r="D9" s="404"/>
      <c r="E9" s="211" t="s">
        <v>313</v>
      </c>
      <c r="F9" s="132" t="b">
        <v>0</v>
      </c>
      <c r="G9" s="137" t="s">
        <v>88</v>
      </c>
      <c r="H9" s="218"/>
      <c r="I9" s="8"/>
      <c r="J9" s="8"/>
    </row>
    <row r="10" spans="1:10" ht="43.2" customHeight="1">
      <c r="A10" s="301" t="s">
        <v>252</v>
      </c>
      <c r="B10" s="264" t="s">
        <v>132</v>
      </c>
      <c r="C10" s="392"/>
      <c r="D10" s="390"/>
      <c r="E10" s="207"/>
      <c r="F10" s="133" t="b">
        <v>0</v>
      </c>
      <c r="G10" s="186" t="s">
        <v>86</v>
      </c>
      <c r="H10" s="218"/>
      <c r="I10" s="8"/>
      <c r="J10" s="8"/>
    </row>
    <row r="11" spans="1:10" ht="39.6" customHeight="1">
      <c r="A11" s="300" t="s">
        <v>82</v>
      </c>
      <c r="B11" s="180"/>
      <c r="C11" s="300" t="s">
        <v>83</v>
      </c>
      <c r="D11" s="255"/>
      <c r="E11" s="209"/>
      <c r="F11" s="217"/>
      <c r="G11" s="219"/>
      <c r="H11" s="218"/>
      <c r="I11" s="218"/>
      <c r="J11" s="8"/>
    </row>
    <row r="12" spans="1:10" ht="39.6" customHeight="1">
      <c r="A12" s="256" t="s">
        <v>265</v>
      </c>
      <c r="B12" s="383">
        <f>ROUNDDOWN(都補助所要額,0)</f>
        <v>0</v>
      </c>
      <c r="C12" s="384"/>
      <c r="D12" s="385"/>
      <c r="E12" s="205"/>
      <c r="F12" s="126" t="s">
        <v>98</v>
      </c>
      <c r="G12" s="130" t="str">
        <f>IF($H$12=5,"補助対象となります",IF($H$12=0," ",IF($H$12&lt;=5,"全ての条件を満たしていないため補助対象となりません","補助対象となります")))</f>
        <v xml:space="preserve"> </v>
      </c>
      <c r="H12" s="33">
        <f>COUNTIF(F13:F17,TRUE)</f>
        <v>0</v>
      </c>
      <c r="I12" s="8"/>
      <c r="J12" s="8"/>
    </row>
    <row r="13" spans="1:10" ht="33.6" customHeight="1">
      <c r="A13" s="134"/>
      <c r="B13" s="386" t="s">
        <v>280</v>
      </c>
      <c r="C13" s="387"/>
      <c r="D13" s="387"/>
      <c r="E13" s="208"/>
      <c r="F13" s="131" t="b">
        <v>0</v>
      </c>
      <c r="G13" s="135" t="s">
        <v>256</v>
      </c>
      <c r="H13" s="218"/>
      <c r="I13" s="8"/>
      <c r="J13" s="8"/>
    </row>
    <row r="14" spans="1:10" ht="37.799999999999997" customHeight="1">
      <c r="A14" s="129" t="s">
        <v>307</v>
      </c>
      <c r="B14" s="129"/>
      <c r="C14" s="129"/>
      <c r="D14" s="74"/>
      <c r="E14" s="29"/>
      <c r="F14" s="132" t="b">
        <v>0</v>
      </c>
      <c r="G14" s="137" t="s">
        <v>257</v>
      </c>
      <c r="H14" s="218"/>
      <c r="I14" s="8"/>
      <c r="J14" s="8"/>
    </row>
    <row r="15" spans="1:10" ht="34.950000000000003" customHeight="1">
      <c r="A15" s="302" t="s" ph="1">
        <v>308</v>
      </c>
      <c r="B15" s="203" ph="1"/>
      <c r="C15" s="302" t="s">
        <v>78</v>
      </c>
      <c r="D15" s="376"/>
      <c r="E15" s="206"/>
      <c r="F15" s="132" t="b">
        <v>0</v>
      </c>
      <c r="G15" s="137" t="s">
        <v>258</v>
      </c>
      <c r="H15" s="218"/>
      <c r="I15" s="8"/>
      <c r="J15" s="8"/>
    </row>
    <row r="16" spans="1:10" ht="34.950000000000003" customHeight="1">
      <c r="A16" s="302" t="s">
        <v>79</v>
      </c>
      <c r="B16" s="203"/>
      <c r="C16" s="302" t="s">
        <v>80</v>
      </c>
      <c r="D16" s="352"/>
      <c r="E16" s="206"/>
      <c r="F16" s="132" t="b">
        <v>0</v>
      </c>
      <c r="G16" s="137" t="s">
        <v>88</v>
      </c>
      <c r="H16" s="218"/>
      <c r="I16" s="8"/>
      <c r="J16" s="8"/>
    </row>
    <row r="17" spans="1:10" ht="34.950000000000003" customHeight="1">
      <c r="A17" s="304" t="s">
        <v>182</v>
      </c>
      <c r="B17" s="187"/>
      <c r="C17" s="303" t="s">
        <v>181</v>
      </c>
      <c r="D17" s="265"/>
      <c r="E17" s="212"/>
      <c r="F17" s="133" t="b">
        <v>0</v>
      </c>
      <c r="G17" s="138" t="s">
        <v>89</v>
      </c>
      <c r="H17" s="218"/>
      <c r="I17" s="8"/>
      <c r="J17" s="8"/>
    </row>
    <row r="18" spans="1:10" ht="44.4" customHeight="1">
      <c r="A18" s="304" t="s">
        <v>253</v>
      </c>
      <c r="B18" s="388"/>
      <c r="C18" s="389"/>
      <c r="D18" s="390"/>
      <c r="E18" s="207"/>
      <c r="F18" s="40" t="s">
        <v>130</v>
      </c>
      <c r="G18" s="29" t="s">
        <v>131</v>
      </c>
      <c r="H18" s="218"/>
      <c r="I18" s="343" t="str">
        <f>D17&amp;B18</f>
        <v/>
      </c>
      <c r="J18" s="8"/>
    </row>
    <row r="19" spans="1:10" ht="52.8" customHeight="1">
      <c r="A19" s="304" t="s">
        <v>254</v>
      </c>
      <c r="B19" s="388"/>
      <c r="C19" s="389"/>
      <c r="D19" s="390"/>
      <c r="E19" s="207"/>
      <c r="F19" s="29"/>
      <c r="G19" s="29"/>
      <c r="H19" s="218"/>
      <c r="I19" s="8"/>
      <c r="J19" s="8"/>
    </row>
    <row r="20" spans="1:10" ht="67.2" customHeight="1">
      <c r="A20" s="29"/>
      <c r="B20" s="391" t="s">
        <v>180</v>
      </c>
      <c r="C20" s="387"/>
      <c r="D20" s="387"/>
      <c r="E20" s="208"/>
      <c r="F20" s="29"/>
      <c r="G20" s="29"/>
    </row>
    <row r="21" spans="1:10" ht="34.950000000000003" customHeight="1">
      <c r="A21" s="23"/>
      <c r="B21" s="23"/>
      <c r="C21" s="23"/>
    </row>
    <row r="22" spans="1:10" ht="34.950000000000003" customHeight="1">
      <c r="A22" s="24"/>
      <c r="B22" s="24"/>
      <c r="C22" s="24"/>
    </row>
    <row r="23" spans="1:10" ht="34.950000000000003" customHeight="1">
      <c r="A23" s="24"/>
      <c r="B23" s="24"/>
      <c r="C23" s="24"/>
    </row>
    <row r="24" spans="1:10" ht="34.950000000000003" customHeight="1">
      <c r="A24" s="24"/>
      <c r="B24" s="24"/>
      <c r="C24" s="24"/>
    </row>
    <row r="25" spans="1:10" ht="34.950000000000003" customHeight="1">
      <c r="A25" s="24"/>
      <c r="B25" s="24"/>
      <c r="C25" s="24"/>
    </row>
    <row r="26" spans="1:10" ht="34.950000000000003" customHeight="1">
      <c r="A26" s="24"/>
      <c r="B26" s="24"/>
      <c r="C26" s="24"/>
    </row>
    <row r="27" spans="1:10" ht="34.950000000000003" customHeight="1">
      <c r="A27" s="24"/>
      <c r="B27" s="24"/>
      <c r="C27" s="24"/>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eCXU5ez22keDWe/5L7SU9zeCN8lGJAQe43y3sWF8tNzjhh/Wm0sGxPShRsFYGQvtdoc9Oiru6qjn3atujCL79A==" saltValue="BLbP2VskPqOqOzBuYr7EHw==" spinCount="100000" sheet="1" objects="1" scenarios="1"/>
  <mergeCells count="11">
    <mergeCell ref="B20:D20"/>
    <mergeCell ref="C10:D10"/>
    <mergeCell ref="B6:D6"/>
    <mergeCell ref="B7:D7"/>
    <mergeCell ref="B8:D8"/>
    <mergeCell ref="B9:D9"/>
    <mergeCell ref="A3:D3"/>
    <mergeCell ref="B12:D12"/>
    <mergeCell ref="B13:D13"/>
    <mergeCell ref="B18:D18"/>
    <mergeCell ref="B19:D19"/>
  </mergeCells>
  <phoneticPr fontId="3" type="Hiragana"/>
  <dataValidations xWindow="645" yWindow="450" count="11">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　【半角数字】にて入力お願いいたします。　　例）〇〇区〇〇1-2-3" sqref="C10:D10" xr:uid="{00000000-0002-0000-0000-000007000000}"/>
    <dataValidation type="textLength" operator="lessThanOrEqual" allowBlank="1" showInputMessage="1" showErrorMessage="1" promptTitle="補助金番号" prompt="交付決定通知に記載されている４桁以下の番号を記入ください" sqref="B7:D7" xr:uid="{00000000-0002-0000-0000-000008000000}">
      <formula1>4</formula1>
    </dataValidation>
    <dataValidation type="textLength" operator="equal" allowBlank="1" showInputMessage="1" showErrorMessage="1" promptTitle="法人番号" prompt="13桁の法人番号をご入力ください" sqref="B8:D8" xr:uid="{00000000-0002-0000-0000-000009000000}">
      <formula1>13</formula1>
    </dataValidation>
    <dataValidation allowBlank="1" showInputMessage="1" showErrorMessage="1" promptTitle="書類　郵送先住所" prompt="市区町村よりご記入ください。（例：〇〇市▲▲1-2-3）_x000a_" sqref="B18:D18" xr:uid="{00000000-0002-0000-0000-00000A000000}"/>
  </dataValidations>
  <pageMargins left="0.7" right="0.7" top="0.75" bottom="0.75" header="0.3" footer="0.3"/>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37" r:id="rId4" name="Check Box 21">
              <controlPr defaultSize="0" autoFill="0" autoLine="0" autoPict="0">
                <anchor moveWithCells="1">
                  <from>
                    <xdr:col>5</xdr:col>
                    <xdr:colOff>236220</xdr:colOff>
                    <xdr:row>5</xdr:row>
                    <xdr:rowOff>121920</xdr:rowOff>
                  </from>
                  <to>
                    <xdr:col>5</xdr:col>
                    <xdr:colOff>594360</xdr:colOff>
                    <xdr:row>5</xdr:row>
                    <xdr:rowOff>373380</xdr:rowOff>
                  </to>
                </anchor>
              </controlPr>
            </control>
          </mc:Choice>
        </mc:AlternateContent>
        <mc:AlternateContent xmlns:mc="http://schemas.openxmlformats.org/markup-compatibility/2006">
          <mc:Choice Requires="x14">
            <control shapeId="34838" r:id="rId5" name="Check Box 22">
              <controlPr defaultSize="0" autoFill="0" autoLine="0" autoPict="0">
                <anchor moveWithCells="1">
                  <from>
                    <xdr:col>5</xdr:col>
                    <xdr:colOff>228600</xdr:colOff>
                    <xdr:row>6</xdr:row>
                    <xdr:rowOff>213360</xdr:rowOff>
                  </from>
                  <to>
                    <xdr:col>5</xdr:col>
                    <xdr:colOff>533400</xdr:colOff>
                    <xdr:row>6</xdr:row>
                    <xdr:rowOff>487680</xdr:rowOff>
                  </to>
                </anchor>
              </controlPr>
            </control>
          </mc:Choice>
        </mc:AlternateContent>
        <mc:AlternateContent xmlns:mc="http://schemas.openxmlformats.org/markup-compatibility/2006">
          <mc:Choice Requires="x14">
            <control shapeId="34839" r:id="rId6" name="Check Box 23">
              <controlPr defaultSize="0" autoFill="0" autoLine="0" autoPict="0">
                <anchor moveWithCells="1">
                  <from>
                    <xdr:col>5</xdr:col>
                    <xdr:colOff>228600</xdr:colOff>
                    <xdr:row>7</xdr:row>
                    <xdr:rowOff>137160</xdr:rowOff>
                  </from>
                  <to>
                    <xdr:col>5</xdr:col>
                    <xdr:colOff>541020</xdr:colOff>
                    <xdr:row>7</xdr:row>
                    <xdr:rowOff>365760</xdr:rowOff>
                  </to>
                </anchor>
              </controlPr>
            </control>
          </mc:Choice>
        </mc:AlternateContent>
        <mc:AlternateContent xmlns:mc="http://schemas.openxmlformats.org/markup-compatibility/2006">
          <mc:Choice Requires="x14">
            <control shapeId="34840" r:id="rId7" name="Check Box 24">
              <controlPr defaultSize="0" autoFill="0" autoLine="0" autoPict="0">
                <anchor moveWithCells="1">
                  <from>
                    <xdr:col>5</xdr:col>
                    <xdr:colOff>220980</xdr:colOff>
                    <xdr:row>9</xdr:row>
                    <xdr:rowOff>83820</xdr:rowOff>
                  </from>
                  <to>
                    <xdr:col>5</xdr:col>
                    <xdr:colOff>525780</xdr:colOff>
                    <xdr:row>9</xdr:row>
                    <xdr:rowOff>335280</xdr:rowOff>
                  </to>
                </anchor>
              </controlPr>
            </control>
          </mc:Choice>
        </mc:AlternateContent>
        <mc:AlternateContent xmlns:mc="http://schemas.openxmlformats.org/markup-compatibility/2006">
          <mc:Choice Requires="x14">
            <control shapeId="34841" r:id="rId8" name="Check Box 25">
              <controlPr defaultSize="0" autoFill="0" autoLine="0" autoPict="0">
                <anchor moveWithCells="1">
                  <from>
                    <xdr:col>5</xdr:col>
                    <xdr:colOff>213360</xdr:colOff>
                    <xdr:row>12</xdr:row>
                    <xdr:rowOff>45720</xdr:rowOff>
                  </from>
                  <to>
                    <xdr:col>5</xdr:col>
                    <xdr:colOff>541020</xdr:colOff>
                    <xdr:row>12</xdr:row>
                    <xdr:rowOff>342900</xdr:rowOff>
                  </to>
                </anchor>
              </controlPr>
            </control>
          </mc:Choice>
        </mc:AlternateContent>
        <mc:AlternateContent xmlns:mc="http://schemas.openxmlformats.org/markup-compatibility/2006">
          <mc:Choice Requires="x14">
            <control shapeId="34842" r:id="rId9" name="Check Box 26">
              <controlPr defaultSize="0" autoFill="0" autoLine="0" autoPict="0">
                <anchor moveWithCells="1">
                  <from>
                    <xdr:col>5</xdr:col>
                    <xdr:colOff>213360</xdr:colOff>
                    <xdr:row>13</xdr:row>
                    <xdr:rowOff>99060</xdr:rowOff>
                  </from>
                  <to>
                    <xdr:col>5</xdr:col>
                    <xdr:colOff>525780</xdr:colOff>
                    <xdr:row>13</xdr:row>
                    <xdr:rowOff>327660</xdr:rowOff>
                  </to>
                </anchor>
              </controlPr>
            </control>
          </mc:Choice>
        </mc:AlternateContent>
        <mc:AlternateContent xmlns:mc="http://schemas.openxmlformats.org/markup-compatibility/2006">
          <mc:Choice Requires="x14">
            <control shapeId="34843" r:id="rId10" name="Check Box 27">
              <controlPr defaultSize="0" autoFill="0" autoLine="0" autoPict="0">
                <anchor moveWithCells="1">
                  <from>
                    <xdr:col>5</xdr:col>
                    <xdr:colOff>213360</xdr:colOff>
                    <xdr:row>14</xdr:row>
                    <xdr:rowOff>45720</xdr:rowOff>
                  </from>
                  <to>
                    <xdr:col>5</xdr:col>
                    <xdr:colOff>556260</xdr:colOff>
                    <xdr:row>14</xdr:row>
                    <xdr:rowOff>312420</xdr:rowOff>
                  </to>
                </anchor>
              </controlPr>
            </control>
          </mc:Choice>
        </mc:AlternateContent>
        <mc:AlternateContent xmlns:mc="http://schemas.openxmlformats.org/markup-compatibility/2006">
          <mc:Choice Requires="x14">
            <control shapeId="34844" r:id="rId11" name="Check Box 28">
              <controlPr defaultSize="0" autoFill="0" autoLine="0" autoPict="0">
                <anchor moveWithCells="1">
                  <from>
                    <xdr:col>5</xdr:col>
                    <xdr:colOff>198120</xdr:colOff>
                    <xdr:row>15</xdr:row>
                    <xdr:rowOff>76200</xdr:rowOff>
                  </from>
                  <to>
                    <xdr:col>5</xdr:col>
                    <xdr:colOff>480060</xdr:colOff>
                    <xdr:row>15</xdr:row>
                    <xdr:rowOff>327660</xdr:rowOff>
                  </to>
                </anchor>
              </controlPr>
            </control>
          </mc:Choice>
        </mc:AlternateContent>
        <mc:AlternateContent xmlns:mc="http://schemas.openxmlformats.org/markup-compatibility/2006">
          <mc:Choice Requires="x14">
            <control shapeId="34845" r:id="rId12" name="Check Box 29">
              <controlPr defaultSize="0" autoFill="0" autoLine="0" autoPict="0">
                <anchor moveWithCells="1">
                  <from>
                    <xdr:col>5</xdr:col>
                    <xdr:colOff>198120</xdr:colOff>
                    <xdr:row>16</xdr:row>
                    <xdr:rowOff>99060</xdr:rowOff>
                  </from>
                  <to>
                    <xdr:col>5</xdr:col>
                    <xdr:colOff>518160</xdr:colOff>
                    <xdr:row>16</xdr:row>
                    <xdr:rowOff>327660</xdr:rowOff>
                  </to>
                </anchor>
              </controlPr>
            </control>
          </mc:Choice>
        </mc:AlternateContent>
        <mc:AlternateContent xmlns:mc="http://schemas.openxmlformats.org/markup-compatibility/2006">
          <mc:Choice Requires="x14">
            <control shapeId="34846" r:id="rId13" name="Check Box 30">
              <controlPr defaultSize="0" autoFill="0" autoLine="0" autoPict="0">
                <anchor moveWithCells="1">
                  <from>
                    <xdr:col>5</xdr:col>
                    <xdr:colOff>220980</xdr:colOff>
                    <xdr:row>8</xdr:row>
                    <xdr:rowOff>137160</xdr:rowOff>
                  </from>
                  <to>
                    <xdr:col>5</xdr:col>
                    <xdr:colOff>480060</xdr:colOff>
                    <xdr:row>8</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N58"/>
  <sheetViews>
    <sheetView showZeros="0" view="pageBreakPreview" zoomScale="80" zoomScaleNormal="85" zoomScaleSheetLayoutView="80" workbookViewId="0">
      <pane ySplit="2" topLeftCell="A3" activePane="bottomLeft" state="frozen"/>
      <selection pane="bottomLeft" activeCell="B1" sqref="B1"/>
    </sheetView>
  </sheetViews>
  <sheetFormatPr defaultColWidth="9" defaultRowHeight="18.899999999999999" customHeight="1"/>
  <cols>
    <col min="1" max="20" width="3.6640625" style="8" customWidth="1"/>
    <col min="21" max="21" width="7.33203125" style="8" customWidth="1"/>
    <col min="22" max="22" width="14.88671875" style="8" customWidth="1"/>
    <col min="23" max="23" width="8.5546875" style="8" customWidth="1"/>
    <col min="24" max="256" width="3.6640625" style="8" customWidth="1"/>
    <col min="257" max="16384" width="9" style="8"/>
  </cols>
  <sheetData>
    <row r="1" spans="1:24" ht="18.899999999999999" customHeight="1">
      <c r="A1" s="38"/>
      <c r="B1" s="39"/>
      <c r="C1" s="39"/>
      <c r="D1" s="39"/>
      <c r="E1" s="39"/>
      <c r="F1" s="39"/>
      <c r="G1" s="39"/>
      <c r="H1" s="39"/>
      <c r="I1" s="39"/>
      <c r="J1" s="39"/>
      <c r="K1" s="39"/>
      <c r="L1" s="39"/>
    </row>
    <row r="2" spans="1:24" ht="18.899999999999999" customHeight="1">
      <c r="A2" s="29" t="s">
        <v>267</v>
      </c>
      <c r="B2" s="29"/>
      <c r="C2" s="29"/>
      <c r="D2" s="29"/>
      <c r="E2" s="29"/>
      <c r="F2" s="29"/>
      <c r="G2" s="29"/>
      <c r="H2" s="29"/>
      <c r="I2" s="29"/>
      <c r="J2" s="29"/>
      <c r="K2" s="29"/>
      <c r="L2" s="29"/>
      <c r="M2" s="29"/>
      <c r="N2" s="29"/>
      <c r="O2" s="29"/>
      <c r="P2" s="289"/>
      <c r="Q2" s="29"/>
      <c r="R2" s="357"/>
      <c r="S2" s="357" t="s">
        <v>314</v>
      </c>
      <c r="T2" s="360"/>
      <c r="U2" s="359"/>
      <c r="V2" s="358"/>
    </row>
    <row r="3" spans="1:24" ht="18.899999999999999" customHeight="1">
      <c r="A3" s="29"/>
      <c r="B3" s="29"/>
      <c r="C3" s="29"/>
      <c r="D3" s="29"/>
      <c r="E3" s="29"/>
      <c r="F3" s="29"/>
      <c r="G3" s="29"/>
      <c r="H3" s="29"/>
      <c r="I3" s="29"/>
      <c r="J3" s="29"/>
      <c r="K3" s="29"/>
      <c r="L3" s="29"/>
      <c r="M3" s="29"/>
      <c r="N3" s="29"/>
      <c r="O3" s="361"/>
      <c r="P3" s="361"/>
      <c r="Q3" s="361"/>
      <c r="R3" s="361"/>
      <c r="S3" s="361"/>
      <c r="T3" s="361"/>
      <c r="U3" s="443" t="s">
        <v>315</v>
      </c>
      <c r="V3" s="444"/>
      <c r="W3" s="444"/>
    </row>
    <row r="4" spans="1:24" ht="18.899999999999999" customHeight="1">
      <c r="A4" s="29"/>
      <c r="B4" s="29"/>
      <c r="C4" s="29"/>
      <c r="D4" s="29"/>
      <c r="E4" s="29"/>
      <c r="F4" s="29"/>
      <c r="G4" s="29"/>
      <c r="H4" s="29"/>
      <c r="I4" s="29"/>
      <c r="J4" s="29"/>
      <c r="K4" s="29"/>
      <c r="L4" s="29"/>
      <c r="M4" s="29"/>
      <c r="N4" s="29"/>
      <c r="O4" s="362"/>
      <c r="P4" s="362"/>
      <c r="Q4" s="362"/>
      <c r="R4" s="362"/>
      <c r="S4" s="362"/>
      <c r="T4" s="362"/>
      <c r="U4" s="445" t="s">
        <v>322</v>
      </c>
      <c r="V4" s="444"/>
      <c r="W4" s="444"/>
    </row>
    <row r="5" spans="1:24" ht="12.6" customHeight="1">
      <c r="A5" s="29"/>
      <c r="B5" s="29"/>
      <c r="C5" s="29"/>
      <c r="D5" s="29"/>
      <c r="E5" s="29"/>
      <c r="F5" s="29"/>
      <c r="G5" s="29"/>
      <c r="H5" s="29"/>
      <c r="I5" s="29"/>
      <c r="J5" s="29"/>
      <c r="K5" s="29"/>
      <c r="L5" s="29"/>
      <c r="M5" s="29"/>
      <c r="N5" s="29"/>
      <c r="O5" s="40"/>
      <c r="P5" s="40"/>
      <c r="Q5" s="40"/>
      <c r="R5" s="40"/>
      <c r="S5" s="40"/>
      <c r="T5" s="40"/>
      <c r="U5" s="40"/>
      <c r="V5" s="40"/>
    </row>
    <row r="6" spans="1:24" ht="18.899999999999999" customHeight="1">
      <c r="A6" s="29"/>
      <c r="B6" s="446" t="s">
        <v>57</v>
      </c>
      <c r="C6" s="446"/>
      <c r="D6" s="446"/>
      <c r="E6" s="126"/>
      <c r="F6" s="29" t="s">
        <v>58</v>
      </c>
      <c r="G6" s="126"/>
      <c r="H6" s="126"/>
      <c r="I6" s="126"/>
      <c r="J6" s="29"/>
      <c r="K6" s="29"/>
      <c r="L6" s="29"/>
      <c r="M6" s="29"/>
      <c r="N6" s="29"/>
      <c r="O6" s="29"/>
      <c r="P6" s="29"/>
      <c r="Q6" s="29"/>
      <c r="R6" s="29"/>
      <c r="S6" s="29"/>
      <c r="T6" s="29"/>
      <c r="U6" s="29"/>
      <c r="V6" s="29"/>
      <c r="W6" s="6"/>
    </row>
    <row r="7" spans="1:24" ht="21" customHeight="1">
      <c r="A7" s="29"/>
      <c r="B7" s="29"/>
      <c r="C7" s="29"/>
      <c r="D7" s="29"/>
      <c r="E7" s="29"/>
      <c r="F7" s="447" t="s">
        <v>59</v>
      </c>
      <c r="G7" s="447"/>
      <c r="H7" s="448" t="s">
        <v>70</v>
      </c>
      <c r="I7" s="448"/>
      <c r="J7" s="448"/>
      <c r="K7" s="448"/>
      <c r="L7" s="448"/>
      <c r="M7" s="450" t="str">
        <f>IF('変更交付（第７号）'!B8, "", 基本情報入力シート!$B$10)</f>
        <v>選択して下さい▼</v>
      </c>
      <c r="N7" s="451"/>
      <c r="O7" s="451"/>
      <c r="P7" s="439" t="str">
        <f>IF(法人所在地=0, "", 法人所在地)</f>
        <v/>
      </c>
      <c r="Q7" s="440"/>
      <c r="R7" s="440"/>
      <c r="S7" s="440"/>
      <c r="T7" s="440"/>
      <c r="U7" s="440"/>
      <c r="V7" s="440"/>
      <c r="W7" s="441"/>
    </row>
    <row r="8" spans="1:24" ht="18" customHeight="1">
      <c r="A8" s="29"/>
      <c r="B8" s="29"/>
      <c r="C8" s="29"/>
      <c r="D8" s="29"/>
      <c r="E8" s="29"/>
      <c r="F8" s="447"/>
      <c r="G8" s="447"/>
      <c r="H8" s="448"/>
      <c r="I8" s="448"/>
      <c r="J8" s="448"/>
      <c r="K8" s="448"/>
      <c r="L8" s="448"/>
      <c r="M8" s="44"/>
      <c r="N8" s="44"/>
      <c r="O8" s="44"/>
      <c r="P8" s="442"/>
      <c r="Q8" s="442"/>
      <c r="R8" s="442"/>
      <c r="S8" s="442"/>
      <c r="T8" s="442"/>
      <c r="U8" s="442"/>
      <c r="V8" s="442"/>
      <c r="W8" s="441"/>
    </row>
    <row r="9" spans="1:24" ht="9" customHeight="1">
      <c r="A9" s="29"/>
      <c r="B9" s="29"/>
      <c r="C9" s="29"/>
      <c r="D9" s="29"/>
      <c r="E9" s="29"/>
      <c r="F9" s="447"/>
      <c r="G9" s="447"/>
      <c r="H9" s="44"/>
      <c r="I9" s="44"/>
      <c r="J9" s="44"/>
      <c r="K9" s="44"/>
      <c r="L9" s="44"/>
      <c r="M9" s="44"/>
      <c r="N9" s="44"/>
      <c r="O9" s="44"/>
      <c r="P9" s="356"/>
      <c r="Q9" s="356"/>
      <c r="R9" s="356"/>
      <c r="S9" s="356"/>
      <c r="T9" s="356"/>
      <c r="U9" s="356"/>
      <c r="V9" s="356"/>
      <c r="W9" s="6"/>
    </row>
    <row r="10" spans="1:24" ht="34.799999999999997" customHeight="1">
      <c r="A10" s="29"/>
      <c r="B10" s="29"/>
      <c r="C10" s="29"/>
      <c r="D10" s="29"/>
      <c r="E10" s="29"/>
      <c r="F10" s="447"/>
      <c r="G10" s="447"/>
      <c r="H10" s="29" t="s">
        <v>71</v>
      </c>
      <c r="I10" s="29"/>
      <c r="J10" s="29"/>
      <c r="K10" s="29"/>
      <c r="L10" s="29"/>
      <c r="M10" s="44"/>
      <c r="N10" s="44"/>
      <c r="O10" s="44"/>
      <c r="P10" s="452" t="str">
        <f>IF(法人名=0, "", 法人名)</f>
        <v/>
      </c>
      <c r="Q10" s="442"/>
      <c r="R10" s="442"/>
      <c r="S10" s="442"/>
      <c r="T10" s="442"/>
      <c r="U10" s="442"/>
      <c r="V10" s="442"/>
      <c r="W10" s="442"/>
    </row>
    <row r="11" spans="1:24" ht="9" customHeight="1">
      <c r="A11" s="29"/>
      <c r="B11" s="29"/>
      <c r="C11" s="29"/>
      <c r="D11" s="29"/>
      <c r="E11" s="29"/>
      <c r="F11" s="447"/>
      <c r="G11" s="447"/>
      <c r="H11" s="29"/>
      <c r="I11" s="29"/>
      <c r="J11" s="29"/>
      <c r="K11" s="29"/>
      <c r="L11" s="29"/>
      <c r="M11" s="44"/>
      <c r="N11" s="44"/>
      <c r="O11" s="44"/>
      <c r="P11" s="44"/>
      <c r="Q11" s="44"/>
      <c r="R11" s="44"/>
      <c r="S11" s="44"/>
      <c r="T11" s="44"/>
      <c r="U11" s="44"/>
      <c r="V11" s="42"/>
      <c r="W11" s="6"/>
    </row>
    <row r="12" spans="1:24" ht="30" customHeight="1">
      <c r="A12" s="29"/>
      <c r="B12" s="29"/>
      <c r="C12" s="29"/>
      <c r="D12" s="29"/>
      <c r="E12" s="29"/>
      <c r="F12" s="447"/>
      <c r="G12" s="447"/>
      <c r="H12" s="43" t="s">
        <v>72</v>
      </c>
      <c r="I12" s="29"/>
      <c r="J12" s="29"/>
      <c r="K12" s="29"/>
      <c r="L12" s="29"/>
      <c r="M12" s="449" t="str">
        <f>IF(代表者職=0, "", 代表者職)</f>
        <v/>
      </c>
      <c r="N12" s="449"/>
      <c r="O12" s="449"/>
      <c r="P12" s="44"/>
      <c r="Q12" s="453" t="str">
        <f>IF(代表者名=0, "", 代表者名)</f>
        <v/>
      </c>
      <c r="R12" s="454"/>
      <c r="S12" s="454"/>
      <c r="T12" s="454"/>
      <c r="U12" s="454"/>
      <c r="V12" s="454"/>
      <c r="W12" s="363" t="s">
        <v>316</v>
      </c>
    </row>
    <row r="13" spans="1:24" ht="13.8" customHeight="1">
      <c r="A13" s="29"/>
      <c r="B13" s="29"/>
      <c r="C13" s="29"/>
      <c r="D13" s="29"/>
      <c r="E13" s="29"/>
      <c r="F13" s="29"/>
      <c r="G13" s="29"/>
      <c r="H13" s="29"/>
      <c r="I13" s="29"/>
      <c r="J13" s="29"/>
      <c r="K13" s="29"/>
      <c r="L13" s="29"/>
      <c r="M13" s="29"/>
      <c r="N13" s="29"/>
      <c r="O13" s="29"/>
      <c r="P13" s="29"/>
      <c r="Q13" s="29"/>
      <c r="R13" s="29"/>
      <c r="S13" s="29"/>
      <c r="T13" s="29"/>
      <c r="U13" s="29"/>
      <c r="V13" s="29"/>
    </row>
    <row r="14" spans="1:24" ht="18.899999999999999" customHeight="1">
      <c r="A14" s="405" t="s">
        <v>266</v>
      </c>
      <c r="B14" s="405"/>
      <c r="C14" s="405"/>
      <c r="D14" s="405"/>
      <c r="E14" s="405"/>
      <c r="F14" s="405"/>
      <c r="G14" s="405"/>
      <c r="H14" s="405"/>
      <c r="I14" s="405"/>
      <c r="J14" s="405"/>
      <c r="K14" s="405"/>
      <c r="L14" s="405"/>
      <c r="M14" s="405"/>
      <c r="N14" s="405"/>
      <c r="O14" s="405"/>
      <c r="P14" s="405"/>
      <c r="Q14" s="405"/>
      <c r="R14" s="405"/>
      <c r="S14" s="405"/>
      <c r="T14" s="405"/>
      <c r="U14" s="405"/>
      <c r="V14" s="405"/>
      <c r="W14" s="406"/>
      <c r="X14" s="7"/>
    </row>
    <row r="15" spans="1:24" ht="13.8" customHeight="1">
      <c r="A15" s="29"/>
      <c r="B15" s="29"/>
      <c r="C15" s="29"/>
      <c r="D15" s="29"/>
      <c r="E15" s="29"/>
      <c r="F15" s="29"/>
      <c r="G15" s="29"/>
      <c r="H15" s="29"/>
      <c r="I15" s="29"/>
      <c r="J15" s="29"/>
      <c r="K15" s="29"/>
      <c r="L15" s="29"/>
      <c r="M15" s="29"/>
      <c r="N15" s="29"/>
      <c r="O15" s="29"/>
      <c r="P15" s="29"/>
      <c r="Q15" s="29"/>
      <c r="R15" s="29"/>
      <c r="S15" s="29"/>
      <c r="T15" s="29"/>
      <c r="U15" s="29"/>
      <c r="V15" s="29"/>
    </row>
    <row r="16" spans="1:24" ht="18.899999999999999" customHeight="1">
      <c r="A16" s="29"/>
      <c r="B16" s="417" t="s">
        <v>323</v>
      </c>
      <c r="C16" s="418"/>
      <c r="D16" s="418"/>
      <c r="E16" s="418"/>
      <c r="F16" s="418"/>
      <c r="G16" s="418"/>
      <c r="H16" s="418"/>
      <c r="I16" s="418"/>
      <c r="J16" s="418"/>
      <c r="K16" s="418"/>
      <c r="L16" s="418"/>
      <c r="M16" s="418"/>
      <c r="N16" s="418"/>
      <c r="O16" s="418"/>
      <c r="P16" s="418"/>
      <c r="Q16" s="418"/>
      <c r="R16" s="418"/>
      <c r="S16" s="418"/>
      <c r="T16" s="418"/>
      <c r="U16" s="418"/>
      <c r="V16" s="418"/>
      <c r="W16" s="6"/>
      <c r="X16" s="19"/>
    </row>
    <row r="17" spans="1:40" ht="18.899999999999999" customHeight="1">
      <c r="A17" s="48"/>
      <c r="B17" s="418"/>
      <c r="C17" s="418"/>
      <c r="D17" s="418"/>
      <c r="E17" s="418"/>
      <c r="F17" s="418"/>
      <c r="G17" s="418"/>
      <c r="H17" s="418"/>
      <c r="I17" s="418"/>
      <c r="J17" s="418"/>
      <c r="K17" s="418"/>
      <c r="L17" s="418"/>
      <c r="M17" s="418"/>
      <c r="N17" s="418"/>
      <c r="O17" s="418"/>
      <c r="P17" s="418"/>
      <c r="Q17" s="418"/>
      <c r="R17" s="418"/>
      <c r="S17" s="418"/>
      <c r="T17" s="418"/>
      <c r="U17" s="418"/>
      <c r="V17" s="418"/>
      <c r="W17" s="6"/>
      <c r="X17" s="19"/>
    </row>
    <row r="18" spans="1:40" ht="18.899999999999999" customHeight="1">
      <c r="A18" s="48"/>
      <c r="B18" s="418"/>
      <c r="C18" s="418"/>
      <c r="D18" s="418"/>
      <c r="E18" s="418"/>
      <c r="F18" s="418"/>
      <c r="G18" s="418"/>
      <c r="H18" s="418"/>
      <c r="I18" s="418"/>
      <c r="J18" s="418"/>
      <c r="K18" s="418"/>
      <c r="L18" s="418"/>
      <c r="M18" s="418"/>
      <c r="N18" s="418"/>
      <c r="O18" s="418"/>
      <c r="P18" s="418"/>
      <c r="Q18" s="418"/>
      <c r="R18" s="418"/>
      <c r="S18" s="418"/>
      <c r="T18" s="418"/>
      <c r="U18" s="418"/>
      <c r="V18" s="418"/>
      <c r="W18" s="18"/>
    </row>
    <row r="19" spans="1:40" ht="18.899999999999999" customHeight="1">
      <c r="A19" s="416" t="s">
        <v>60</v>
      </c>
      <c r="B19" s="416"/>
      <c r="C19" s="416"/>
      <c r="D19" s="416"/>
      <c r="E19" s="416"/>
      <c r="F19" s="416"/>
      <c r="G19" s="416"/>
      <c r="H19" s="416"/>
      <c r="I19" s="416"/>
      <c r="J19" s="416"/>
      <c r="K19" s="416"/>
      <c r="L19" s="416"/>
      <c r="M19" s="416"/>
      <c r="N19" s="416"/>
      <c r="O19" s="416"/>
      <c r="P19" s="416"/>
      <c r="Q19" s="416"/>
      <c r="R19" s="416"/>
      <c r="S19" s="416"/>
      <c r="T19" s="416"/>
      <c r="U19" s="416"/>
      <c r="V19" s="416"/>
      <c r="W19" s="406"/>
    </row>
    <row r="20" spans="1:40" ht="30.6" customHeight="1">
      <c r="A20" s="48">
        <v>1</v>
      </c>
      <c r="B20" s="48" t="s">
        <v>272</v>
      </c>
      <c r="C20" s="48"/>
      <c r="D20" s="48"/>
      <c r="E20" s="48"/>
      <c r="F20" s="48"/>
      <c r="G20" s="48"/>
      <c r="H20" s="48"/>
      <c r="I20" s="48"/>
      <c r="J20" s="48"/>
      <c r="K20" s="48"/>
      <c r="L20" s="257" t="s">
        <v>73</v>
      </c>
      <c r="M20" s="423">
        <f>都補助所要額</f>
        <v>0</v>
      </c>
      <c r="N20" s="423"/>
      <c r="O20" s="423"/>
      <c r="P20" s="423"/>
      <c r="Q20" s="423"/>
      <c r="R20" s="423"/>
      <c r="S20" s="423"/>
      <c r="T20" s="258" t="s">
        <v>0</v>
      </c>
      <c r="U20" s="49"/>
      <c r="V20" s="29"/>
      <c r="W20" s="49"/>
      <c r="X20" s="49"/>
      <c r="Y20" s="48"/>
      <c r="Z20" s="48"/>
      <c r="AA20" s="48"/>
      <c r="AB20" s="32"/>
      <c r="AC20" s="33"/>
      <c r="AD20" s="33"/>
      <c r="AE20" s="33"/>
      <c r="AF20" s="33"/>
      <c r="AG20" s="33"/>
      <c r="AH20" s="33"/>
      <c r="AI20" s="33"/>
      <c r="AJ20" s="33"/>
      <c r="AK20" s="33"/>
      <c r="AL20" s="33"/>
      <c r="AM20" s="33"/>
      <c r="AN20" s="33"/>
    </row>
    <row r="21" spans="1:40" ht="30.6" customHeight="1">
      <c r="A21" s="48"/>
      <c r="B21" s="48" t="s">
        <v>268</v>
      </c>
      <c r="C21" s="48"/>
      <c r="D21" s="48"/>
      <c r="E21" s="48"/>
      <c r="F21" s="48"/>
      <c r="G21" s="48"/>
      <c r="H21" s="48"/>
      <c r="I21" s="48"/>
      <c r="J21" s="48"/>
      <c r="K21" s="48"/>
      <c r="L21" s="259" t="s">
        <v>270</v>
      </c>
      <c r="M21" s="425"/>
      <c r="N21" s="426"/>
      <c r="O21" s="426"/>
      <c r="P21" s="426"/>
      <c r="Q21" s="426"/>
      <c r="R21" s="426"/>
      <c r="S21" s="426"/>
      <c r="T21" s="260" t="s">
        <v>0</v>
      </c>
      <c r="U21" s="49"/>
      <c r="V21" s="29"/>
      <c r="W21" s="49"/>
      <c r="X21" s="49"/>
      <c r="Y21" s="48"/>
      <c r="Z21" s="48"/>
      <c r="AA21" s="48"/>
      <c r="AB21" s="32"/>
      <c r="AC21" s="33"/>
      <c r="AD21" s="33"/>
      <c r="AE21" s="33"/>
      <c r="AF21" s="33"/>
      <c r="AG21" s="33"/>
      <c r="AH21" s="33"/>
      <c r="AI21" s="33"/>
      <c r="AJ21" s="33"/>
      <c r="AK21" s="33"/>
      <c r="AL21" s="33"/>
      <c r="AM21" s="33"/>
      <c r="AN21" s="33"/>
    </row>
    <row r="22" spans="1:40" ht="30.6" customHeight="1">
      <c r="A22" s="48"/>
      <c r="B22" s="48" t="s">
        <v>269</v>
      </c>
      <c r="C22" s="48"/>
      <c r="D22" s="48"/>
      <c r="E22" s="48"/>
      <c r="F22" s="48"/>
      <c r="G22" s="48"/>
      <c r="H22" s="48"/>
      <c r="I22" s="48"/>
      <c r="J22" s="48"/>
      <c r="K22" s="48"/>
      <c r="L22" s="259" t="s">
        <v>270</v>
      </c>
      <c r="M22" s="427">
        <f>M20-M21</f>
        <v>0</v>
      </c>
      <c r="N22" s="428"/>
      <c r="O22" s="428"/>
      <c r="P22" s="428"/>
      <c r="Q22" s="428"/>
      <c r="R22" s="428"/>
      <c r="S22" s="428"/>
      <c r="T22" s="260" t="s">
        <v>0</v>
      </c>
      <c r="U22" s="49"/>
      <c r="V22" s="29"/>
      <c r="W22" s="49"/>
      <c r="X22" s="49"/>
      <c r="Y22" s="48"/>
      <c r="Z22" s="48"/>
      <c r="AA22" s="48"/>
      <c r="AB22" s="32"/>
      <c r="AC22" s="33"/>
      <c r="AD22" s="33"/>
      <c r="AE22" s="33"/>
      <c r="AF22" s="33"/>
      <c r="AG22" s="33"/>
      <c r="AH22" s="33"/>
      <c r="AI22" s="33"/>
      <c r="AJ22" s="33"/>
      <c r="AK22" s="33"/>
      <c r="AL22" s="33"/>
      <c r="AM22" s="33"/>
      <c r="AN22" s="33"/>
    </row>
    <row r="23" spans="1:40" ht="12.6" customHeight="1">
      <c r="A23" s="48"/>
      <c r="B23" s="48"/>
      <c r="C23" s="48"/>
      <c r="D23" s="48"/>
      <c r="E23" s="48"/>
      <c r="F23" s="48"/>
      <c r="G23" s="48"/>
      <c r="H23" s="48"/>
      <c r="I23" s="48"/>
      <c r="J23" s="48"/>
      <c r="K23" s="48"/>
      <c r="L23" s="48"/>
      <c r="M23" s="48"/>
      <c r="N23" s="48"/>
      <c r="O23" s="48"/>
      <c r="P23" s="48"/>
      <c r="Q23" s="48"/>
      <c r="R23" s="48"/>
      <c r="S23" s="48"/>
      <c r="T23" s="48"/>
      <c r="U23" s="48"/>
      <c r="V23" s="48"/>
      <c r="W23" s="48"/>
      <c r="X23" s="33"/>
      <c r="Y23" s="33"/>
      <c r="Z23" s="33"/>
      <c r="AA23" s="33"/>
      <c r="AB23" s="33"/>
      <c r="AC23" s="33"/>
      <c r="AD23" s="33"/>
      <c r="AE23" s="33"/>
      <c r="AF23" s="33"/>
      <c r="AG23" s="33"/>
      <c r="AH23" s="33"/>
      <c r="AI23" s="33"/>
      <c r="AJ23" s="33"/>
    </row>
    <row r="24" spans="1:40" ht="18.899999999999999" customHeight="1">
      <c r="A24" s="29">
        <v>2</v>
      </c>
      <c r="B24" s="29" t="s">
        <v>273</v>
      </c>
      <c r="C24" s="29"/>
      <c r="D24" s="29"/>
      <c r="E24" s="29"/>
      <c r="F24" s="424" t="s">
        <v>114</v>
      </c>
      <c r="G24" s="424"/>
      <c r="H24" s="424"/>
      <c r="I24" s="424"/>
      <c r="J24" s="424"/>
      <c r="K24" s="424"/>
      <c r="L24" s="424"/>
      <c r="M24" s="424"/>
      <c r="N24" s="424"/>
      <c r="O24" s="424"/>
      <c r="P24" s="424"/>
      <c r="Q24" s="424"/>
      <c r="R24" s="424"/>
      <c r="S24" s="424"/>
      <c r="T24" s="424"/>
      <c r="U24" s="424"/>
      <c r="V24" s="424"/>
      <c r="W24" s="6"/>
      <c r="X24" s="21"/>
    </row>
    <row r="25" spans="1:40" ht="18.899999999999999" customHeight="1">
      <c r="A25" s="29"/>
      <c r="B25" s="29"/>
      <c r="C25" s="29"/>
      <c r="D25" s="29"/>
      <c r="E25" s="41"/>
      <c r="F25" s="424"/>
      <c r="G25" s="424"/>
      <c r="H25" s="424"/>
      <c r="I25" s="424"/>
      <c r="J25" s="424"/>
      <c r="K25" s="424"/>
      <c r="L25" s="424"/>
      <c r="M25" s="424"/>
      <c r="N25" s="424"/>
      <c r="O25" s="424"/>
      <c r="P25" s="424"/>
      <c r="Q25" s="424"/>
      <c r="R25" s="424"/>
      <c r="S25" s="424"/>
      <c r="T25" s="424"/>
      <c r="U25" s="424"/>
      <c r="V25" s="424"/>
      <c r="W25" s="21"/>
      <c r="X25" s="21"/>
    </row>
    <row r="26" spans="1:40" ht="17.399999999999999" customHeight="1">
      <c r="A26" s="29"/>
      <c r="B26" s="29"/>
      <c r="C26" s="29"/>
      <c r="D26" s="29"/>
      <c r="E26" s="41"/>
      <c r="F26" s="41"/>
      <c r="G26" s="41"/>
      <c r="H26" s="41"/>
      <c r="I26" s="41"/>
      <c r="J26" s="41"/>
      <c r="K26" s="41"/>
      <c r="L26" s="41"/>
      <c r="M26" s="41"/>
      <c r="N26" s="41"/>
      <c r="O26" s="41"/>
      <c r="P26" s="41"/>
      <c r="Q26" s="41"/>
      <c r="R26" s="41"/>
      <c r="S26" s="41"/>
      <c r="T26" s="41"/>
      <c r="U26" s="41"/>
      <c r="V26" s="41"/>
      <c r="W26" s="21"/>
      <c r="X26" s="21"/>
    </row>
    <row r="27" spans="1:40" ht="18.899999999999999" customHeight="1">
      <c r="A27" s="29">
        <v>3</v>
      </c>
      <c r="B27" s="29" t="s">
        <v>274</v>
      </c>
      <c r="C27" s="29"/>
      <c r="D27" s="29"/>
      <c r="E27" s="41"/>
      <c r="F27" s="407"/>
      <c r="G27" s="408"/>
      <c r="H27" s="408"/>
      <c r="I27" s="408"/>
      <c r="J27" s="408"/>
      <c r="K27" s="408"/>
      <c r="L27" s="408"/>
      <c r="M27" s="408"/>
      <c r="N27" s="408"/>
      <c r="O27" s="408"/>
      <c r="P27" s="408"/>
      <c r="Q27" s="408"/>
      <c r="R27" s="408"/>
      <c r="S27" s="408"/>
      <c r="T27" s="408"/>
      <c r="U27" s="408"/>
      <c r="V27" s="409"/>
      <c r="W27" s="21"/>
      <c r="X27" s="21"/>
    </row>
    <row r="28" spans="1:40" ht="18.899999999999999" customHeight="1">
      <c r="A28" s="29"/>
      <c r="B28" s="29"/>
      <c r="C28" s="29"/>
      <c r="D28" s="29"/>
      <c r="E28" s="41"/>
      <c r="F28" s="410"/>
      <c r="G28" s="411"/>
      <c r="H28" s="411"/>
      <c r="I28" s="411"/>
      <c r="J28" s="411"/>
      <c r="K28" s="411"/>
      <c r="L28" s="411"/>
      <c r="M28" s="411"/>
      <c r="N28" s="411"/>
      <c r="O28" s="411"/>
      <c r="P28" s="411"/>
      <c r="Q28" s="411"/>
      <c r="R28" s="411"/>
      <c r="S28" s="411"/>
      <c r="T28" s="411"/>
      <c r="U28" s="411"/>
      <c r="V28" s="412"/>
      <c r="W28" s="21"/>
      <c r="X28" s="21"/>
    </row>
    <row r="29" spans="1:40" ht="18.899999999999999" customHeight="1">
      <c r="A29" s="29"/>
      <c r="B29" s="29"/>
      <c r="C29" s="29"/>
      <c r="D29" s="29"/>
      <c r="E29" s="41"/>
      <c r="F29" s="413"/>
      <c r="G29" s="414"/>
      <c r="H29" s="414"/>
      <c r="I29" s="414"/>
      <c r="J29" s="414"/>
      <c r="K29" s="414"/>
      <c r="L29" s="414"/>
      <c r="M29" s="414"/>
      <c r="N29" s="414"/>
      <c r="O29" s="414"/>
      <c r="P29" s="414"/>
      <c r="Q29" s="414"/>
      <c r="R29" s="414"/>
      <c r="S29" s="414"/>
      <c r="T29" s="414"/>
      <c r="U29" s="414"/>
      <c r="V29" s="415"/>
      <c r="W29" s="21"/>
      <c r="X29" s="21"/>
    </row>
    <row r="30" spans="1:40" ht="18.600000000000001" customHeight="1">
      <c r="A30" s="48"/>
      <c r="B30" s="48"/>
      <c r="C30" s="48"/>
      <c r="D30" s="48"/>
      <c r="E30" s="48"/>
      <c r="F30" s="261"/>
      <c r="G30" s="261"/>
      <c r="H30" s="261"/>
      <c r="I30" s="261"/>
      <c r="J30" s="261"/>
      <c r="K30" s="261"/>
      <c r="L30" s="261"/>
      <c r="M30" s="261"/>
      <c r="N30" s="261"/>
      <c r="O30" s="261"/>
      <c r="P30" s="261"/>
      <c r="Q30" s="261"/>
      <c r="R30" s="261"/>
      <c r="S30" s="261"/>
      <c r="T30" s="261"/>
      <c r="U30" s="261"/>
      <c r="V30" s="261"/>
    </row>
    <row r="31" spans="1:40" ht="18.899999999999999" customHeight="1">
      <c r="A31" s="29">
        <v>4</v>
      </c>
      <c r="B31" s="29" t="s">
        <v>271</v>
      </c>
      <c r="C31" s="29"/>
      <c r="D31" s="29"/>
      <c r="E31" s="29"/>
      <c r="F31" s="29" t="s">
        <v>75</v>
      </c>
      <c r="G31" s="29"/>
      <c r="H31" s="29"/>
      <c r="I31" s="29"/>
      <c r="J31" s="29"/>
      <c r="K31" s="29"/>
      <c r="L31" s="29"/>
      <c r="M31" s="29"/>
      <c r="N31" s="29"/>
      <c r="O31" s="29"/>
      <c r="P31" s="29"/>
      <c r="Q31" s="29"/>
      <c r="R31" s="29"/>
      <c r="S31" s="29"/>
      <c r="T31" s="29"/>
      <c r="U31" s="29"/>
      <c r="V31" s="29"/>
    </row>
    <row r="32" spans="1:40" ht="10.050000000000001" customHeight="1">
      <c r="A32" s="29"/>
      <c r="B32" s="29"/>
      <c r="C32" s="29"/>
      <c r="D32" s="29"/>
      <c r="E32" s="29"/>
      <c r="F32" s="29"/>
      <c r="G32" s="29"/>
      <c r="H32" s="29"/>
      <c r="I32" s="29"/>
      <c r="J32" s="29"/>
      <c r="K32" s="29"/>
      <c r="L32" s="29"/>
      <c r="M32" s="29"/>
      <c r="N32" s="29"/>
      <c r="O32" s="29"/>
      <c r="P32" s="29"/>
      <c r="Q32" s="29"/>
      <c r="R32" s="29"/>
      <c r="S32" s="29"/>
      <c r="T32" s="29"/>
      <c r="U32" s="29"/>
      <c r="V32" s="29"/>
    </row>
    <row r="33" spans="1:23" ht="18.899999999999999" customHeight="1">
      <c r="A33" s="29">
        <v>5</v>
      </c>
      <c r="B33" s="29" t="s">
        <v>275</v>
      </c>
      <c r="C33" s="29"/>
      <c r="D33" s="29"/>
      <c r="E33" s="29"/>
      <c r="F33" s="29" t="s">
        <v>276</v>
      </c>
      <c r="G33" s="29"/>
      <c r="H33" s="29"/>
      <c r="I33" s="29"/>
      <c r="J33" s="29"/>
      <c r="K33" s="29"/>
      <c r="L33" s="29"/>
      <c r="M33" s="29"/>
      <c r="N33" s="29"/>
      <c r="O33" s="29"/>
      <c r="P33" s="29"/>
      <c r="Q33" s="29"/>
      <c r="R33" s="29"/>
      <c r="S33" s="29"/>
      <c r="T33" s="29"/>
      <c r="U33" s="29"/>
      <c r="V33" s="29"/>
    </row>
    <row r="34" spans="1:23" ht="9.6" customHeight="1">
      <c r="A34" s="29"/>
      <c r="B34" s="29"/>
      <c r="C34" s="29"/>
      <c r="D34" s="29"/>
      <c r="E34" s="29"/>
      <c r="F34" s="29"/>
      <c r="G34" s="29"/>
      <c r="H34" s="29"/>
      <c r="I34" s="29"/>
      <c r="J34" s="29"/>
      <c r="K34" s="29"/>
      <c r="L34" s="29"/>
      <c r="M34" s="29"/>
      <c r="N34" s="29"/>
      <c r="O34" s="29"/>
      <c r="P34" s="29"/>
      <c r="Q34" s="29"/>
      <c r="R34" s="29"/>
      <c r="S34" s="29"/>
      <c r="T34" s="29"/>
      <c r="U34" s="29"/>
      <c r="V34" s="29"/>
      <c r="W34" s="6"/>
    </row>
    <row r="35" spans="1:23" ht="18.899999999999999" customHeight="1">
      <c r="A35" s="29">
        <v>6</v>
      </c>
      <c r="B35" s="29" t="s">
        <v>277</v>
      </c>
      <c r="C35" s="29"/>
      <c r="D35" s="29"/>
      <c r="E35" s="29"/>
      <c r="F35" s="29" t="s">
        <v>113</v>
      </c>
      <c r="G35" s="29"/>
      <c r="H35" s="29"/>
      <c r="I35" s="29"/>
      <c r="J35" s="29"/>
      <c r="K35" s="29"/>
      <c r="L35" s="29"/>
      <c r="M35" s="29"/>
      <c r="N35" s="29"/>
      <c r="O35" s="29"/>
      <c r="P35" s="29"/>
      <c r="Q35" s="29"/>
      <c r="R35" s="29"/>
      <c r="S35" s="29"/>
      <c r="T35" s="29"/>
      <c r="U35" s="29"/>
      <c r="V35" s="29"/>
    </row>
    <row r="36" spans="1:23" ht="11.4" customHeight="1">
      <c r="A36" s="48"/>
      <c r="B36" s="48"/>
      <c r="C36" s="48"/>
      <c r="D36" s="48"/>
      <c r="E36" s="48"/>
      <c r="F36" s="48"/>
      <c r="G36" s="48"/>
      <c r="H36" s="48"/>
      <c r="I36" s="48"/>
      <c r="J36" s="48"/>
      <c r="K36" s="48"/>
      <c r="L36" s="48"/>
      <c r="M36" s="48"/>
      <c r="N36" s="48"/>
      <c r="O36" s="48"/>
      <c r="P36" s="48"/>
      <c r="Q36" s="48"/>
      <c r="R36" s="48"/>
      <c r="S36" s="48"/>
      <c r="T36" s="48"/>
      <c r="U36" s="48"/>
      <c r="V36" s="48"/>
    </row>
    <row r="37" spans="1:23" ht="18.899999999999999" customHeight="1">
      <c r="A37" s="40" t="s">
        <v>317</v>
      </c>
      <c r="B37" s="29" t="s">
        <v>318</v>
      </c>
      <c r="C37" s="29"/>
      <c r="D37" s="29"/>
      <c r="E37" s="29"/>
      <c r="F37" s="29"/>
      <c r="G37" s="29"/>
      <c r="H37" s="29"/>
      <c r="I37" s="29"/>
      <c r="J37" s="29"/>
      <c r="K37" s="29"/>
      <c r="L37" s="29"/>
      <c r="M37" s="29"/>
      <c r="N37" s="29"/>
      <c r="O37" s="29"/>
      <c r="P37" s="29"/>
      <c r="Q37" s="29"/>
      <c r="R37" s="29"/>
      <c r="S37" s="29"/>
      <c r="T37" s="29"/>
      <c r="U37" s="29"/>
      <c r="V37" s="29"/>
    </row>
    <row r="38" spans="1:23" ht="18.899999999999999" customHeight="1">
      <c r="A38" s="29"/>
      <c r="B38" s="29"/>
      <c r="C38" s="29"/>
      <c r="D38" s="29"/>
      <c r="E38" s="29"/>
      <c r="F38" s="29"/>
      <c r="G38" s="29"/>
      <c r="H38" s="29"/>
      <c r="I38" s="29"/>
      <c r="J38" s="29"/>
      <c r="K38" s="29"/>
      <c r="L38" s="29"/>
      <c r="M38" s="29"/>
      <c r="N38" s="29"/>
      <c r="O38" s="29"/>
      <c r="P38" s="29"/>
      <c r="Q38" s="29"/>
      <c r="R38" s="29"/>
      <c r="S38" s="29"/>
      <c r="T38" s="29"/>
      <c r="U38" s="29"/>
      <c r="V38" s="29"/>
    </row>
    <row r="39" spans="1:23" ht="17.399999999999999" customHeight="1">
      <c r="A39" s="318"/>
      <c r="B39" s="319"/>
      <c r="C39" s="320"/>
      <c r="D39" s="320"/>
      <c r="E39" s="321" ph="1"/>
      <c r="F39" s="322" t="s" ph="1">
        <v>309</v>
      </c>
      <c r="G39" s="323" ph="1"/>
      <c r="H39" s="421" t="str">
        <f>PHONETIC(基本情報入力シート!$B$15)</f>
        <v/>
      </c>
      <c r="I39" s="422"/>
      <c r="J39" s="422"/>
      <c r="K39" s="422"/>
      <c r="L39" s="422"/>
      <c r="M39" s="422"/>
      <c r="N39" s="324"/>
      <c r="O39" s="324"/>
      <c r="P39" s="324"/>
      <c r="Q39" s="324"/>
      <c r="R39" s="324"/>
      <c r="S39" s="324"/>
      <c r="T39" s="324"/>
      <c r="U39" s="324"/>
      <c r="V39" s="325"/>
      <c r="W39" s="6"/>
    </row>
    <row r="40" spans="1:23" ht="22.8" customHeight="1">
      <c r="A40" s="326" t="s">
        <v>306</v>
      </c>
      <c r="B40" s="353"/>
      <c r="C40" s="353"/>
      <c r="D40" s="353"/>
      <c r="E40" s="327"/>
      <c r="F40" s="328" t="s">
        <v>310</v>
      </c>
      <c r="G40" s="329"/>
      <c r="H40" s="431">
        <f>基本情報入力シート!B15</f>
        <v>0</v>
      </c>
      <c r="I40" s="431"/>
      <c r="J40" s="431"/>
      <c r="K40" s="431"/>
      <c r="L40" s="431"/>
      <c r="M40" s="431"/>
      <c r="N40" s="330" t="s">
        <v>298</v>
      </c>
      <c r="O40" s="330"/>
      <c r="P40" s="330"/>
      <c r="Q40" s="330"/>
      <c r="R40" s="432">
        <f>基本情報入力シート!D15</f>
        <v>0</v>
      </c>
      <c r="S40" s="433"/>
      <c r="T40" s="433"/>
      <c r="U40" s="433"/>
      <c r="V40" s="434"/>
      <c r="W40" s="6"/>
    </row>
    <row r="41" spans="1:23" ht="25.95" customHeight="1">
      <c r="A41" s="331"/>
      <c r="B41" s="354"/>
      <c r="C41" s="354"/>
      <c r="D41" s="354"/>
      <c r="E41" s="332"/>
      <c r="F41" s="340" t="s">
        <v>299</v>
      </c>
      <c r="G41" s="333"/>
      <c r="H41" s="429">
        <f>基本情報入力シート!B16</f>
        <v>0</v>
      </c>
      <c r="I41" s="429"/>
      <c r="J41" s="429"/>
      <c r="K41" s="429"/>
      <c r="L41" s="429"/>
      <c r="M41" s="429"/>
      <c r="N41" s="429"/>
      <c r="O41" s="429"/>
      <c r="P41" s="334"/>
      <c r="Q41" s="334"/>
      <c r="R41" s="334"/>
      <c r="S41" s="334"/>
      <c r="T41" s="334"/>
      <c r="U41" s="334"/>
      <c r="V41" s="335"/>
    </row>
    <row r="42" spans="1:23" ht="19.8" customHeight="1">
      <c r="A42" s="326" t="s">
        <v>300</v>
      </c>
      <c r="B42" s="353"/>
      <c r="C42" s="353"/>
      <c r="D42" s="353"/>
      <c r="E42" s="327"/>
      <c r="F42" s="377" t="s" ph="1">
        <v>301</v>
      </c>
      <c r="G42" s="336" ph="1"/>
      <c r="H42" s="435">
        <f>基本情報入力シート!B17</f>
        <v>0</v>
      </c>
      <c r="I42" s="436"/>
      <c r="J42" s="436"/>
      <c r="K42" s="436"/>
      <c r="L42" s="436"/>
      <c r="M42" s="337"/>
      <c r="N42" s="337"/>
      <c r="O42" s="337"/>
      <c r="P42" s="337"/>
      <c r="Q42" s="337"/>
      <c r="R42" s="337"/>
      <c r="S42" s="337"/>
      <c r="T42" s="337"/>
      <c r="U42" s="337"/>
      <c r="V42" s="338"/>
    </row>
    <row r="43" spans="1:23" ht="35.4" customHeight="1">
      <c r="A43" s="326" t="s">
        <v>302</v>
      </c>
      <c r="B43" s="353"/>
      <c r="C43" s="353"/>
      <c r="D43" s="353"/>
      <c r="E43" s="327"/>
      <c r="F43" s="378" t="s">
        <v>303</v>
      </c>
      <c r="G43" s="339"/>
      <c r="H43" s="339"/>
      <c r="I43" s="339"/>
      <c r="J43" s="437" t="str">
        <f>基本情報入力シート!I18</f>
        <v/>
      </c>
      <c r="K43" s="437"/>
      <c r="L43" s="437"/>
      <c r="M43" s="437"/>
      <c r="N43" s="437"/>
      <c r="O43" s="437"/>
      <c r="P43" s="437"/>
      <c r="Q43" s="437"/>
      <c r="R43" s="437"/>
      <c r="S43" s="437"/>
      <c r="T43" s="437"/>
      <c r="U43" s="437"/>
      <c r="V43" s="438"/>
    </row>
    <row r="44" spans="1:23" ht="33" customHeight="1">
      <c r="A44" s="355"/>
      <c r="F44" s="340" t="s">
        <v>304</v>
      </c>
      <c r="G44" s="341"/>
      <c r="H44" s="419">
        <f>基本情報入力シート!B19</f>
        <v>0</v>
      </c>
      <c r="I44" s="419"/>
      <c r="J44" s="419"/>
      <c r="K44" s="419"/>
      <c r="L44" s="419"/>
      <c r="M44" s="419"/>
      <c r="N44" s="419"/>
      <c r="O44" s="419"/>
      <c r="P44" s="419"/>
      <c r="Q44" s="419"/>
      <c r="R44" s="419"/>
      <c r="S44" s="419"/>
      <c r="T44" s="419"/>
      <c r="U44" s="419"/>
      <c r="V44" s="420"/>
    </row>
    <row r="45" spans="1:23" ht="25.2" customHeight="1">
      <c r="A45" s="73"/>
      <c r="B45" s="74"/>
      <c r="C45" s="74"/>
      <c r="D45" s="74"/>
      <c r="E45" s="108"/>
      <c r="F45" s="379" t="s">
        <v>80</v>
      </c>
      <c r="G45" s="342"/>
      <c r="H45" s="342"/>
      <c r="I45" s="342"/>
      <c r="J45" s="429">
        <f>基本情報入力シート!D16</f>
        <v>0</v>
      </c>
      <c r="K45" s="429"/>
      <c r="L45" s="429"/>
      <c r="M45" s="429"/>
      <c r="N45" s="429"/>
      <c r="O45" s="429"/>
      <c r="P45" s="429"/>
      <c r="Q45" s="429"/>
      <c r="R45" s="429"/>
      <c r="S45" s="429"/>
      <c r="T45" s="429"/>
      <c r="U45" s="429"/>
      <c r="V45" s="430"/>
    </row>
    <row r="46" spans="1:23" ht="18.899999999999999" customHeight="1">
      <c r="A46" s="29"/>
      <c r="B46" s="29"/>
      <c r="C46" s="29"/>
      <c r="D46" s="29"/>
      <c r="E46" s="29"/>
      <c r="F46" s="29"/>
      <c r="G46" s="29"/>
      <c r="H46" s="29"/>
      <c r="I46" s="29"/>
      <c r="J46" s="29"/>
      <c r="K46" s="29"/>
      <c r="L46" s="29"/>
      <c r="M46" s="29"/>
      <c r="N46" s="29"/>
      <c r="O46" s="29"/>
      <c r="P46" s="29"/>
      <c r="Q46" s="29"/>
      <c r="R46" s="29"/>
      <c r="S46" s="29"/>
      <c r="T46" s="29"/>
      <c r="U46" s="29"/>
      <c r="V46" s="29"/>
    </row>
    <row r="47" spans="1:23" ht="18.899999999999999" customHeight="1">
      <c r="A47" s="29"/>
      <c r="B47" s="29"/>
      <c r="C47" s="29"/>
      <c r="D47" s="29"/>
      <c r="E47" s="29"/>
      <c r="F47" s="29"/>
      <c r="G47" s="29"/>
      <c r="H47" s="29"/>
      <c r="I47" s="29"/>
      <c r="J47" s="29"/>
      <c r="K47" s="29"/>
      <c r="L47" s="29"/>
      <c r="M47" s="29"/>
      <c r="N47" s="29"/>
      <c r="O47" s="29"/>
      <c r="P47" s="29"/>
      <c r="Q47" s="29"/>
      <c r="R47" s="29"/>
      <c r="S47" s="29"/>
      <c r="T47" s="29"/>
      <c r="U47" s="29"/>
      <c r="V47" s="29"/>
    </row>
    <row r="48" spans="1:23" ht="18.899999999999999" customHeight="1">
      <c r="A48" s="29"/>
      <c r="B48" s="29"/>
      <c r="C48" s="29"/>
      <c r="D48" s="29"/>
      <c r="E48" s="29"/>
      <c r="F48" s="29"/>
      <c r="G48" s="29"/>
      <c r="H48" s="29"/>
      <c r="I48" s="29"/>
      <c r="J48" s="29"/>
      <c r="K48" s="29"/>
      <c r="L48" s="29"/>
      <c r="M48" s="29"/>
      <c r="N48" s="29"/>
      <c r="O48" s="29"/>
      <c r="P48" s="29"/>
      <c r="Q48" s="29"/>
      <c r="R48" s="29"/>
      <c r="S48" s="29"/>
      <c r="T48" s="29"/>
      <c r="U48" s="29"/>
      <c r="V48" s="29"/>
    </row>
    <row r="49" spans="1:23" ht="18.899999999999999" customHeight="1">
      <c r="A49" s="29"/>
      <c r="B49" s="29"/>
      <c r="C49" s="29"/>
      <c r="D49" s="29"/>
      <c r="E49" s="29"/>
      <c r="F49" s="29"/>
      <c r="G49" s="29"/>
      <c r="H49" s="29"/>
      <c r="I49" s="29"/>
      <c r="J49" s="29"/>
      <c r="K49" s="29"/>
      <c r="L49" s="29"/>
      <c r="M49" s="29"/>
      <c r="N49" s="29"/>
      <c r="O49" s="29"/>
      <c r="P49" s="29"/>
      <c r="Q49" s="29"/>
      <c r="R49" s="29"/>
      <c r="S49" s="29"/>
      <c r="T49" s="29"/>
      <c r="U49" s="29"/>
      <c r="V49" s="29"/>
    </row>
    <row r="50" spans="1:23" ht="18.899999999999999" customHeight="1">
      <c r="A50" s="29"/>
      <c r="B50" s="29"/>
      <c r="C50" s="29"/>
      <c r="D50" s="29"/>
      <c r="E50" s="29"/>
      <c r="F50" s="29"/>
      <c r="G50" s="29"/>
      <c r="H50" s="29"/>
      <c r="I50" s="29"/>
      <c r="J50" s="29"/>
      <c r="K50" s="29"/>
      <c r="L50" s="29"/>
      <c r="M50" s="29"/>
      <c r="N50" s="29"/>
      <c r="O50" s="29"/>
      <c r="P50" s="29"/>
      <c r="Q50" s="29"/>
      <c r="R50" s="29"/>
      <c r="S50" s="29"/>
      <c r="T50" s="29"/>
      <c r="U50" s="29"/>
      <c r="V50" s="29"/>
    </row>
    <row r="51" spans="1:23" ht="18.899999999999999" customHeight="1">
      <c r="A51" s="29"/>
      <c r="B51" s="29"/>
      <c r="C51" s="29"/>
      <c r="D51" s="29"/>
      <c r="E51" s="29"/>
      <c r="F51" s="29"/>
      <c r="G51" s="29"/>
      <c r="H51" s="29"/>
      <c r="I51" s="29"/>
      <c r="J51" s="29"/>
      <c r="K51" s="29"/>
      <c r="L51" s="29"/>
      <c r="M51" s="29"/>
      <c r="N51" s="29"/>
      <c r="O51" s="29"/>
      <c r="P51" s="29"/>
      <c r="Q51" s="29"/>
      <c r="R51" s="29"/>
      <c r="S51" s="29"/>
      <c r="T51" s="29"/>
      <c r="U51" s="29"/>
      <c r="V51" s="29"/>
      <c r="W51" s="6"/>
    </row>
    <row r="52" spans="1:23" ht="18.899999999999999" customHeight="1">
      <c r="A52" s="29"/>
      <c r="B52" s="29"/>
      <c r="C52" s="29"/>
      <c r="D52" s="29"/>
      <c r="E52" s="29"/>
      <c r="F52" s="29"/>
      <c r="G52" s="29"/>
      <c r="H52" s="29"/>
      <c r="I52" s="29"/>
      <c r="J52" s="29"/>
      <c r="K52" s="29"/>
      <c r="L52" s="29"/>
      <c r="M52" s="29"/>
      <c r="N52" s="29"/>
      <c r="O52" s="29"/>
      <c r="P52" s="29"/>
      <c r="Q52" s="29"/>
      <c r="R52" s="29"/>
      <c r="S52" s="29"/>
      <c r="T52" s="29"/>
      <c r="U52" s="29"/>
      <c r="V52" s="29"/>
    </row>
    <row r="53" spans="1:23" ht="18.899999999999999" customHeight="1">
      <c r="A53" s="48"/>
      <c r="B53" s="48"/>
      <c r="C53" s="48"/>
      <c r="D53" s="48"/>
      <c r="E53" s="48"/>
      <c r="F53" s="48"/>
      <c r="G53" s="48"/>
      <c r="H53" s="48"/>
      <c r="I53" s="48"/>
      <c r="J53" s="48"/>
      <c r="K53" s="48"/>
      <c r="L53" s="48"/>
      <c r="M53" s="48"/>
      <c r="N53" s="48"/>
      <c r="O53" s="48"/>
      <c r="P53" s="48"/>
      <c r="Q53" s="48"/>
      <c r="R53" s="48"/>
      <c r="S53" s="48"/>
      <c r="T53" s="48"/>
      <c r="U53" s="48"/>
      <c r="V53" s="48"/>
    </row>
    <row r="54" spans="1:23" ht="25.95" customHeight="1">
      <c r="A54" s="34"/>
      <c r="B54" s="44"/>
      <c r="C54" s="34"/>
      <c r="D54" s="34"/>
      <c r="E54" s="50" ph="1"/>
      <c r="F54" s="48" ph="1"/>
      <c r="G54" s="47" ph="1"/>
      <c r="H54" s="47"/>
      <c r="I54" s="47"/>
      <c r="J54" s="47"/>
      <c r="K54" s="47"/>
      <c r="L54" s="47"/>
      <c r="M54" s="51"/>
      <c r="N54" s="46"/>
      <c r="O54" s="46"/>
      <c r="P54" s="46"/>
      <c r="Q54" s="46"/>
      <c r="R54" s="46"/>
      <c r="S54" s="46"/>
      <c r="T54" s="46"/>
      <c r="U54" s="46"/>
      <c r="V54" s="46"/>
      <c r="W54" s="6"/>
    </row>
    <row r="55" spans="1:23" ht="25.95" customHeight="1">
      <c r="A55" s="34"/>
      <c r="B55" s="34"/>
      <c r="C55" s="34"/>
      <c r="D55" s="34"/>
      <c r="E55" s="52"/>
      <c r="F55" s="48" ph="1"/>
      <c r="G55" s="48" ph="1"/>
      <c r="H55" s="48"/>
      <c r="I55" s="46"/>
      <c r="J55" s="46"/>
      <c r="K55" s="46"/>
      <c r="L55" s="46"/>
      <c r="M55" s="46"/>
      <c r="N55" s="46"/>
      <c r="O55" s="46"/>
      <c r="P55" s="46"/>
      <c r="Q55" s="46"/>
      <c r="R55" s="46"/>
      <c r="S55" s="46"/>
      <c r="T55" s="46"/>
      <c r="U55" s="46"/>
      <c r="V55" s="46"/>
      <c r="W55" s="6"/>
    </row>
    <row r="56" spans="1:23" ht="25.95" customHeight="1">
      <c r="A56" s="34"/>
      <c r="B56" s="34"/>
      <c r="C56" s="34"/>
      <c r="D56" s="34"/>
      <c r="E56" s="52"/>
      <c r="F56" s="29"/>
      <c r="G56" s="29"/>
      <c r="H56" s="29"/>
      <c r="I56" s="29"/>
      <c r="J56" s="29"/>
      <c r="K56" s="29"/>
      <c r="L56" s="29"/>
      <c r="M56" s="29"/>
      <c r="N56" s="29"/>
      <c r="O56" s="29"/>
      <c r="P56" s="29"/>
      <c r="Q56" s="29"/>
      <c r="R56" s="29"/>
      <c r="S56" s="29"/>
      <c r="T56" s="29"/>
      <c r="U56" s="29"/>
      <c r="V56" s="29"/>
    </row>
    <row r="57" spans="1:23" ht="25.95" customHeight="1">
      <c r="A57" s="34"/>
      <c r="B57" s="34"/>
      <c r="C57" s="34"/>
      <c r="D57" s="34"/>
      <c r="E57" s="35"/>
      <c r="F57" s="36" ph="1"/>
      <c r="G57" s="36" ph="1"/>
      <c r="H57" s="36" ph="1"/>
      <c r="I57" s="37" ph="1"/>
      <c r="J57" s="37"/>
      <c r="K57" s="37"/>
      <c r="L57" s="37"/>
      <c r="M57" s="37"/>
      <c r="N57" s="37"/>
      <c r="O57" s="37"/>
      <c r="P57" s="37"/>
      <c r="Q57" s="37"/>
      <c r="R57" s="37"/>
      <c r="S57" s="37"/>
      <c r="T57" s="37"/>
      <c r="U57" s="37"/>
      <c r="V57" s="37"/>
    </row>
    <row r="58" spans="1:23" ht="18.899999999999999" customHeight="1">
      <c r="A58" s="25"/>
      <c r="B58" s="25"/>
      <c r="C58" s="25"/>
      <c r="D58" s="25"/>
      <c r="E58" s="25"/>
      <c r="F58" s="25"/>
      <c r="G58" s="25"/>
      <c r="H58" s="25"/>
      <c r="I58" s="25"/>
      <c r="J58" s="25"/>
      <c r="K58" s="25"/>
      <c r="L58" s="25"/>
      <c r="M58" s="25"/>
      <c r="N58" s="25"/>
      <c r="O58" s="25"/>
      <c r="P58" s="25"/>
      <c r="Q58" s="25"/>
      <c r="R58" s="25"/>
      <c r="S58" s="25"/>
      <c r="T58" s="25"/>
      <c r="U58" s="25"/>
      <c r="V58" s="25"/>
    </row>
  </sheetData>
  <sheetProtection algorithmName="SHA-512" hashValue="EYwwfwAx3LPBzkB7gnyF2Lk9rRKQ+TJ7sgF0eFq2Rn+4kFw4/bTPNcpHKuyWDNAFwtXAVmmzCv/2tEaj0523Lw==" saltValue="TPSFXdJvsiZPW46lqZ8Isw==" spinCount="100000" sheet="1" objects="1" scenarios="1" formatCells="0"/>
  <mergeCells count="26">
    <mergeCell ref="P7:W8"/>
    <mergeCell ref="U3:W3"/>
    <mergeCell ref="U4:W4"/>
    <mergeCell ref="B6:D6"/>
    <mergeCell ref="F7:G12"/>
    <mergeCell ref="H7:L8"/>
    <mergeCell ref="M12:O12"/>
    <mergeCell ref="M7:O7"/>
    <mergeCell ref="P10:W10"/>
    <mergeCell ref="Q12:V12"/>
    <mergeCell ref="J45:V45"/>
    <mergeCell ref="H40:M40"/>
    <mergeCell ref="R40:V40"/>
    <mergeCell ref="H41:O41"/>
    <mergeCell ref="H42:L42"/>
    <mergeCell ref="J43:V43"/>
    <mergeCell ref="A14:W14"/>
    <mergeCell ref="F27:V29"/>
    <mergeCell ref="A19:W19"/>
    <mergeCell ref="B16:V18"/>
    <mergeCell ref="H44:V44"/>
    <mergeCell ref="H39:M39"/>
    <mergeCell ref="M20:S20"/>
    <mergeCell ref="F24:V25"/>
    <mergeCell ref="M21:S21"/>
    <mergeCell ref="M22:S22"/>
  </mergeCells>
  <phoneticPr fontId="3" type="Hiragana"/>
  <conditionalFormatting sqref="L20:L22 X20:X22">
    <cfRule type="expression" dxfId="7" priority="2" stopIfTrue="1">
      <formula>$L$20=0</formula>
    </cfRule>
  </conditionalFormatting>
  <dataValidations xWindow="472" yWindow="533" count="7">
    <dataValidation allowBlank="1" showInputMessage="1" showErrorMessage="1" prompt="東京都知事名を入力してください。" sqref="E6 G6:I6" xr:uid="{00000000-0002-0000-0100-000000000000}"/>
    <dataValidation allowBlank="1" showInputMessage="1" showErrorMessage="1" prompt="問合せに対応できる方の氏名(ふりがなつき)を入力してください。" sqref="E54 E39" xr:uid="{00000000-0002-0000-0100-000001000000}"/>
    <dataValidation allowBlank="1" showInputMessage="1" showErrorMessage="1" prompt="法人の場合、理事長等の代表者名はこちらに入力してください。_x000a_第5号様式に反映します。" sqref="P12" xr:uid="{00000000-0002-0000-0100-000002000000}"/>
    <dataValidation allowBlank="1" showInputMessage="1" showErrorMessage="1" prompt="学校・施設等での管理番号等にご活用ください。無い場合は、記入不要です。" sqref="O3:T3 U3" xr:uid="{00000000-0002-0000-0100-000003000000}"/>
    <dataValidation allowBlank="1" showErrorMessage="1" prompt="入力不要です。第3号様式から反映します。" sqref="M21:S21" xr:uid="{00000000-0002-0000-0100-000004000000}"/>
    <dataValidation allowBlank="1" showInputMessage="1" showErrorMessage="1" promptTitle="【今回変更増額】" prompt="入力不要です。変更申請額と既交付決定額の差額となります。" sqref="M22:S22" xr:uid="{00000000-0002-0000-0100-000005000000}"/>
    <dataValidation allowBlank="1" showInputMessage="1" showErrorMessage="1" promptTitle="【変更申請金額】" prompt="入力不要です。第3号様式から反映します。" sqref="M20:S20" xr:uid="{00000000-0002-0000-0100-000006000000}"/>
  </dataValidations>
  <printOptions horizontalCentered="1"/>
  <pageMargins left="0.25" right="0.25" top="0.75" bottom="0.75" header="0.3" footer="0.3"/>
  <pageSetup paperSize="9" scale="8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555"/>
  <sheetViews>
    <sheetView showGridLines="0" view="pageBreakPreview" zoomScale="90" zoomScaleNormal="100" zoomScaleSheetLayoutView="90" workbookViewId="0">
      <pane ySplit="8" topLeftCell="A9" activePane="bottomLeft" state="frozen"/>
      <selection pane="bottomLeft" activeCell="A3" sqref="A3"/>
    </sheetView>
  </sheetViews>
  <sheetFormatPr defaultColWidth="9" defaultRowHeight="13.2"/>
  <cols>
    <col min="1" max="1" width="4.6640625" customWidth="1"/>
    <col min="2" max="2" width="18.6640625" customWidth="1"/>
    <col min="3" max="3" width="6.44140625" customWidth="1"/>
    <col min="4" max="4" width="14.6640625" style="161" customWidth="1"/>
    <col min="5" max="5" width="10.33203125" style="157" customWidth="1"/>
    <col min="6" max="6" width="10.332031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236" hidden="1" customWidth="1"/>
    <col min="15" max="15" width="9.33203125" style="236" hidden="1" customWidth="1"/>
    <col min="16" max="16" width="9" style="236" hidden="1" customWidth="1"/>
    <col min="17" max="17" width="17.6640625" hidden="1" customWidth="1"/>
    <col min="18" max="18" width="24.6640625" hidden="1" customWidth="1"/>
    <col min="19" max="19" width="24.6640625" customWidth="1"/>
    <col min="20" max="20" width="21.88671875" customWidth="1"/>
    <col min="21" max="21" width="23" customWidth="1"/>
    <col min="22" max="22" width="23.44140625" customWidth="1"/>
  </cols>
  <sheetData>
    <row r="1" spans="1:20" ht="40.200000000000003" customHeight="1">
      <c r="A1" s="38"/>
      <c r="B1" s="24"/>
      <c r="C1" s="140"/>
      <c r="D1" s="158"/>
      <c r="E1" s="153"/>
      <c r="F1" s="140"/>
      <c r="G1" s="305"/>
      <c r="H1" s="140"/>
      <c r="I1" s="140"/>
      <c r="J1" s="140"/>
      <c r="K1" s="140"/>
      <c r="L1" s="5"/>
      <c r="M1" s="5"/>
    </row>
    <row r="2" spans="1:20" ht="30" customHeight="1">
      <c r="A2" s="139"/>
      <c r="B2" s="5"/>
      <c r="C2" s="5"/>
      <c r="D2" s="159"/>
      <c r="E2" s="154"/>
      <c r="F2" s="5"/>
      <c r="G2" s="306"/>
      <c r="H2" s="5"/>
      <c r="I2" s="5"/>
      <c r="J2" s="5"/>
      <c r="K2" s="5"/>
      <c r="L2" s="5"/>
      <c r="M2" s="5"/>
      <c r="N2" s="462"/>
      <c r="O2" s="462"/>
    </row>
    <row r="3" spans="1:20" ht="18">
      <c r="A3" s="29" t="s">
        <v>283</v>
      </c>
      <c r="B3" s="29"/>
      <c r="C3" s="29"/>
      <c r="D3" s="116"/>
      <c r="E3" s="34"/>
      <c r="F3" s="29"/>
      <c r="G3" s="126"/>
      <c r="H3" s="29"/>
      <c r="I3" s="29"/>
      <c r="J3" s="29"/>
      <c r="K3" s="29"/>
      <c r="L3" s="68"/>
      <c r="M3" s="141"/>
      <c r="N3" s="235"/>
    </row>
    <row r="4" spans="1:20" s="1" customFormat="1" ht="18" customHeight="1">
      <c r="A4" s="465" t="s">
        <v>121</v>
      </c>
      <c r="B4" s="465"/>
      <c r="C4" s="465"/>
      <c r="D4" s="465"/>
      <c r="E4" s="465"/>
      <c r="F4" s="465"/>
      <c r="G4" s="465"/>
      <c r="H4" s="465"/>
      <c r="I4" s="466"/>
      <c r="J4" s="466"/>
      <c r="K4" s="466"/>
      <c r="L4" s="351" t="s">
        <v>286</v>
      </c>
      <c r="M4" s="351" t="str">
        <f>IF(補助金番号=0, "", 補助金番号)</f>
        <v/>
      </c>
      <c r="N4" s="235"/>
      <c r="O4" s="236"/>
      <c r="P4" s="236"/>
    </row>
    <row r="5" spans="1:20" ht="13.2" customHeight="1">
      <c r="A5" s="29"/>
      <c r="B5" s="29"/>
      <c r="C5" s="29"/>
      <c r="D5" s="116"/>
      <c r="E5" s="34"/>
      <c r="F5" s="29"/>
      <c r="G5" s="126"/>
      <c r="H5" s="68"/>
      <c r="I5" s="68"/>
      <c r="J5" s="68"/>
      <c r="K5" s="68"/>
      <c r="L5" s="72" t="s">
        <v>120</v>
      </c>
      <c r="M5" s="167" t="str">
        <f>IF(法人名=0, "", 法人名)</f>
        <v/>
      </c>
      <c r="N5" s="242"/>
      <c r="O5" s="240"/>
    </row>
    <row r="6" spans="1:20" ht="13.2" customHeight="1">
      <c r="A6" s="29"/>
      <c r="B6" s="29"/>
      <c r="C6" s="29"/>
      <c r="D6" s="116"/>
      <c r="E6" s="34"/>
      <c r="F6" s="29"/>
      <c r="G6" s="126"/>
      <c r="H6" s="68"/>
      <c r="I6" s="68"/>
      <c r="J6" s="68"/>
      <c r="K6" s="68"/>
      <c r="L6" s="144"/>
      <c r="M6" s="145"/>
      <c r="N6" s="235"/>
      <c r="Q6" s="2"/>
    </row>
    <row r="7" spans="1:20" ht="13.2" customHeight="1" thickBot="1">
      <c r="A7" s="29" t="s">
        <v>124</v>
      </c>
      <c r="B7" s="29"/>
      <c r="C7" s="29"/>
      <c r="D7" s="116"/>
      <c r="E7" s="34"/>
      <c r="F7" s="29"/>
      <c r="G7" s="126"/>
      <c r="H7" s="68"/>
      <c r="I7" s="68"/>
      <c r="J7" s="68"/>
      <c r="K7" s="68"/>
      <c r="L7" s="142"/>
      <c r="M7" s="143"/>
      <c r="N7" s="234" t="s">
        <v>239</v>
      </c>
      <c r="O7" s="234"/>
      <c r="P7" s="244" t="s">
        <v>240</v>
      </c>
      <c r="Q7" s="233" t="s">
        <v>290</v>
      </c>
      <c r="S7" s="2"/>
    </row>
    <row r="8" spans="1:20" ht="36" customHeight="1" thickBot="1">
      <c r="A8" s="53"/>
      <c r="B8" s="146" t="s">
        <v>56</v>
      </c>
      <c r="C8" s="455" t="s">
        <v>55</v>
      </c>
      <c r="D8" s="457"/>
      <c r="E8" s="457"/>
      <c r="F8" s="458"/>
      <c r="G8" s="296"/>
      <c r="H8" s="262" t="s">
        <v>125</v>
      </c>
      <c r="I8" s="262"/>
      <c r="J8" s="262"/>
      <c r="K8" s="455" t="s">
        <v>122</v>
      </c>
      <c r="L8" s="456"/>
      <c r="M8" s="147" t="s">
        <v>54</v>
      </c>
      <c r="N8" s="243" t="s">
        <v>237</v>
      </c>
      <c r="O8" s="234" t="s">
        <v>238</v>
      </c>
      <c r="P8" s="244" t="s">
        <v>241</v>
      </c>
      <c r="Q8" s="233" t="s">
        <v>292</v>
      </c>
      <c r="R8" s="2" t="s">
        <v>293</v>
      </c>
      <c r="S8" s="22"/>
      <c r="T8" s="22"/>
    </row>
    <row r="9" spans="1:20" ht="18" customHeight="1">
      <c r="A9" s="181"/>
      <c r="B9" s="263" t="s">
        <v>132</v>
      </c>
      <c r="C9" s="184"/>
      <c r="D9" s="280" t="s">
        <v>53</v>
      </c>
      <c r="E9" s="281" t="s">
        <v>49</v>
      </c>
      <c r="F9" s="54"/>
      <c r="G9" s="307"/>
      <c r="H9" s="344"/>
      <c r="I9" s="345" t="s">
        <v>278</v>
      </c>
      <c r="J9" s="346"/>
      <c r="K9" s="472"/>
      <c r="L9" s="473"/>
      <c r="M9" s="459" t="s">
        <v>206</v>
      </c>
      <c r="N9" s="349">
        <f>F9+F17+F46+F54+F81+F89+F117+F153+F161</f>
        <v>0</v>
      </c>
      <c r="O9" s="245">
        <f>F10+F18+F47+F55+F82+F90+F118+F126+F154+F162</f>
        <v>0</v>
      </c>
      <c r="P9" s="245" t="e">
        <f>F14+F22+F51+F59+F86+F94+F122+#REF!+F158+F166</f>
        <v>#REF!</v>
      </c>
      <c r="Q9" s="292">
        <f>J9</f>
        <v>0</v>
      </c>
      <c r="R9" s="293">
        <f>MAX(Q9:Q41)</f>
        <v>0</v>
      </c>
      <c r="S9" s="22"/>
      <c r="T9" s="22"/>
    </row>
    <row r="10" spans="1:20" ht="18" customHeight="1">
      <c r="A10" s="182"/>
      <c r="B10" s="55" t="s">
        <v>319</v>
      </c>
      <c r="C10" s="185"/>
      <c r="D10" s="282" t="s">
        <v>191</v>
      </c>
      <c r="E10" s="283" t="s">
        <v>49</v>
      </c>
      <c r="F10" s="266"/>
      <c r="G10" s="309"/>
      <c r="H10" s="347"/>
      <c r="I10" s="273"/>
      <c r="J10" s="348"/>
      <c r="K10" s="474"/>
      <c r="L10" s="475"/>
      <c r="M10" s="460"/>
      <c r="N10" s="235"/>
      <c r="Q10" s="292">
        <f>J11</f>
        <v>0</v>
      </c>
    </row>
    <row r="11" spans="1:20" ht="22.2" customHeight="1">
      <c r="A11" s="182"/>
      <c r="B11" s="57" t="s">
        <v>52</v>
      </c>
      <c r="C11" s="185" t="s">
        <v>196</v>
      </c>
      <c r="D11" s="58" t="s">
        <v>187</v>
      </c>
      <c r="E11" s="188" t="s">
        <v>185</v>
      </c>
      <c r="F11" s="56"/>
      <c r="G11" s="307"/>
      <c r="H11" s="269"/>
      <c r="I11" s="268" t="s">
        <v>278</v>
      </c>
      <c r="J11" s="269"/>
      <c r="K11" s="474"/>
      <c r="L11" s="475"/>
      <c r="M11" s="461"/>
      <c r="N11" s="235"/>
      <c r="P11" s="238"/>
      <c r="Q11" s="292">
        <f>J13</f>
        <v>0</v>
      </c>
    </row>
    <row r="12" spans="1:20" ht="23.4" customHeight="1">
      <c r="A12" s="182"/>
      <c r="B12" s="470"/>
      <c r="C12" s="185"/>
      <c r="D12" s="58" t="s">
        <v>189</v>
      </c>
      <c r="E12" s="188" t="s">
        <v>48</v>
      </c>
      <c r="F12" s="56"/>
      <c r="G12" s="307"/>
      <c r="H12" s="267"/>
      <c r="I12" s="267"/>
      <c r="J12" s="294"/>
      <c r="K12" s="474"/>
      <c r="L12" s="475"/>
      <c r="M12" s="196" t="s">
        <v>207</v>
      </c>
      <c r="N12" s="235"/>
      <c r="P12" s="238"/>
      <c r="Q12" s="292">
        <f>J15</f>
        <v>0</v>
      </c>
    </row>
    <row r="13" spans="1:20" ht="21.6" customHeight="1">
      <c r="A13" s="182">
        <v>1</v>
      </c>
      <c r="B13" s="471"/>
      <c r="C13" s="185"/>
      <c r="D13" s="58" t="s">
        <v>190</v>
      </c>
      <c r="E13" s="188" t="s">
        <v>48</v>
      </c>
      <c r="F13" s="56"/>
      <c r="G13" s="308"/>
      <c r="H13" s="271"/>
      <c r="I13" s="272" t="s">
        <v>278</v>
      </c>
      <c r="J13" s="271"/>
      <c r="K13" s="474"/>
      <c r="L13" s="475"/>
      <c r="M13" s="197" t="s">
        <v>205</v>
      </c>
      <c r="N13" s="237"/>
      <c r="O13" s="238"/>
      <c r="P13" s="238"/>
      <c r="Q13" s="292">
        <f>J17</f>
        <v>0</v>
      </c>
    </row>
    <row r="14" spans="1:20" ht="22.2" customHeight="1">
      <c r="A14" s="182"/>
      <c r="B14" s="63" t="s">
        <v>192</v>
      </c>
      <c r="C14" s="463" t="s">
        <v>50</v>
      </c>
      <c r="D14" s="284" t="s">
        <v>193</v>
      </c>
      <c r="E14" s="285" t="s">
        <v>49</v>
      </c>
      <c r="F14" s="59"/>
      <c r="G14" s="309"/>
      <c r="H14" s="273"/>
      <c r="I14" s="273"/>
      <c r="J14" s="273"/>
      <c r="K14" s="474"/>
      <c r="L14" s="475"/>
      <c r="M14" s="200"/>
      <c r="N14" s="235"/>
      <c r="P14" s="238"/>
      <c r="Q14" s="292">
        <f>J19</f>
        <v>0</v>
      </c>
    </row>
    <row r="15" spans="1:20" ht="40.799999999999997" customHeight="1">
      <c r="A15" s="182"/>
      <c r="B15" s="189"/>
      <c r="C15" s="464"/>
      <c r="D15" s="58" t="s">
        <v>194</v>
      </c>
      <c r="E15" s="188" t="s">
        <v>48</v>
      </c>
      <c r="F15" s="190"/>
      <c r="G15" s="307"/>
      <c r="H15" s="269"/>
      <c r="I15" s="268" t="s">
        <v>278</v>
      </c>
      <c r="J15" s="269"/>
      <c r="K15" s="474"/>
      <c r="L15" s="475"/>
      <c r="M15" s="201"/>
      <c r="N15" s="235"/>
      <c r="P15" s="238"/>
      <c r="Q15" s="292">
        <f>J21</f>
        <v>0</v>
      </c>
    </row>
    <row r="16" spans="1:20" ht="30" customHeight="1" thickBot="1">
      <c r="A16" s="183"/>
      <c r="B16" s="467" t="s">
        <v>199</v>
      </c>
      <c r="C16" s="468"/>
      <c r="D16" s="468"/>
      <c r="E16" s="469"/>
      <c r="F16" s="286">
        <f>F9+F10+F14</f>
        <v>0</v>
      </c>
      <c r="G16" s="380"/>
      <c r="H16" s="270"/>
      <c r="I16" s="270"/>
      <c r="J16" s="270"/>
      <c r="K16" s="476"/>
      <c r="L16" s="477"/>
      <c r="M16" s="199"/>
      <c r="N16" s="235"/>
      <c r="P16" s="238"/>
      <c r="Q16" s="292">
        <f>J46</f>
        <v>0</v>
      </c>
    </row>
    <row r="17" spans="1:17" ht="18" customHeight="1">
      <c r="A17" s="181"/>
      <c r="B17" s="263" t="s">
        <v>132</v>
      </c>
      <c r="C17" s="184"/>
      <c r="D17" s="280" t="s">
        <v>53</v>
      </c>
      <c r="E17" s="281" t="s">
        <v>49</v>
      </c>
      <c r="F17" s="54"/>
      <c r="G17" s="307"/>
      <c r="H17" s="269"/>
      <c r="I17" s="268" t="s">
        <v>278</v>
      </c>
      <c r="J17" s="269"/>
      <c r="K17" s="488"/>
      <c r="L17" s="489"/>
      <c r="M17" s="459" t="s">
        <v>206</v>
      </c>
      <c r="N17" s="235"/>
      <c r="Q17" s="292">
        <f>J48</f>
        <v>0</v>
      </c>
    </row>
    <row r="18" spans="1:17" ht="18" customHeight="1">
      <c r="A18" s="182"/>
      <c r="B18" s="55" t="s">
        <v>324</v>
      </c>
      <c r="C18" s="185"/>
      <c r="D18" s="282" t="s">
        <v>191</v>
      </c>
      <c r="E18" s="283" t="s">
        <v>49</v>
      </c>
      <c r="F18" s="56"/>
      <c r="G18" s="307"/>
      <c r="H18" s="267"/>
      <c r="I18" s="267"/>
      <c r="J18" s="267"/>
      <c r="K18" s="490"/>
      <c r="L18" s="491"/>
      <c r="M18" s="461"/>
      <c r="N18" s="235"/>
      <c r="Q18" s="292">
        <f>J50</f>
        <v>0</v>
      </c>
    </row>
    <row r="19" spans="1:17" ht="23.4" customHeight="1">
      <c r="A19" s="182"/>
      <c r="B19" s="57" t="s">
        <v>195</v>
      </c>
      <c r="C19" s="185" t="s">
        <v>196</v>
      </c>
      <c r="D19" s="58" t="s">
        <v>186</v>
      </c>
      <c r="E19" s="188" t="s">
        <v>185</v>
      </c>
      <c r="F19" s="56"/>
      <c r="G19" s="308"/>
      <c r="H19" s="271"/>
      <c r="I19" s="272" t="s">
        <v>278</v>
      </c>
      <c r="J19" s="271"/>
      <c r="K19" s="490"/>
      <c r="L19" s="491"/>
      <c r="M19" s="461"/>
      <c r="N19" s="235"/>
      <c r="Q19" s="292">
        <f>J52</f>
        <v>0</v>
      </c>
    </row>
    <row r="20" spans="1:17" ht="21.6" customHeight="1">
      <c r="A20" s="182"/>
      <c r="B20" s="470"/>
      <c r="C20" s="185"/>
      <c r="D20" s="58" t="s">
        <v>188</v>
      </c>
      <c r="E20" s="188" t="s">
        <v>48</v>
      </c>
      <c r="F20" s="56"/>
      <c r="G20" s="309"/>
      <c r="H20" s="273"/>
      <c r="I20" s="273"/>
      <c r="J20" s="273"/>
      <c r="K20" s="490"/>
      <c r="L20" s="491"/>
      <c r="M20" s="196" t="s">
        <v>207</v>
      </c>
      <c r="N20" s="235"/>
      <c r="Q20" s="292">
        <f>J54</f>
        <v>0</v>
      </c>
    </row>
    <row r="21" spans="1:17" ht="22.8" customHeight="1">
      <c r="A21" s="182">
        <v>2</v>
      </c>
      <c r="B21" s="471"/>
      <c r="C21" s="185"/>
      <c r="D21" s="58" t="s">
        <v>190</v>
      </c>
      <c r="E21" s="188" t="s">
        <v>48</v>
      </c>
      <c r="F21" s="56"/>
      <c r="G21" s="307"/>
      <c r="H21" s="269"/>
      <c r="I21" s="268" t="s">
        <v>278</v>
      </c>
      <c r="J21" s="269"/>
      <c r="K21" s="490"/>
      <c r="L21" s="491"/>
      <c r="M21" s="197" t="s">
        <v>205</v>
      </c>
      <c r="N21" s="235"/>
      <c r="Q21" s="292">
        <f>J56</f>
        <v>0</v>
      </c>
    </row>
    <row r="22" spans="1:17" ht="27" customHeight="1">
      <c r="A22" s="182"/>
      <c r="B22" s="63" t="s">
        <v>51</v>
      </c>
      <c r="C22" s="463" t="s">
        <v>50</v>
      </c>
      <c r="D22" s="284" t="s">
        <v>193</v>
      </c>
      <c r="E22" s="285" t="s">
        <v>49</v>
      </c>
      <c r="F22" s="59"/>
      <c r="G22" s="381"/>
      <c r="H22" s="267"/>
      <c r="I22" s="267"/>
      <c r="J22" s="267"/>
      <c r="K22" s="490"/>
      <c r="L22" s="491"/>
      <c r="M22" s="198"/>
      <c r="N22" s="235"/>
      <c r="Q22" s="292">
        <f>J58</f>
        <v>0</v>
      </c>
    </row>
    <row r="23" spans="1:17" ht="40.200000000000003" customHeight="1">
      <c r="A23" s="182"/>
      <c r="B23" s="189"/>
      <c r="C23" s="464"/>
      <c r="D23" s="58" t="s">
        <v>194</v>
      </c>
      <c r="E23" s="188" t="s">
        <v>48</v>
      </c>
      <c r="F23" s="190"/>
      <c r="G23" s="309"/>
      <c r="H23" s="273"/>
      <c r="I23" s="273"/>
      <c r="J23" s="273"/>
      <c r="K23" s="492"/>
      <c r="L23" s="493"/>
      <c r="M23" s="198"/>
      <c r="N23" s="235"/>
      <c r="Q23" s="292">
        <f>J81</f>
        <v>0</v>
      </c>
    </row>
    <row r="24" spans="1:17" ht="30" customHeight="1" thickBot="1">
      <c r="A24" s="287"/>
      <c r="B24" s="482" t="s">
        <v>197</v>
      </c>
      <c r="C24" s="483"/>
      <c r="D24" s="483"/>
      <c r="E24" s="484"/>
      <c r="F24" s="286">
        <f>F17+F18+F22</f>
        <v>0</v>
      </c>
      <c r="G24" s="310"/>
      <c r="H24" s="485"/>
      <c r="I24" s="485"/>
      <c r="J24" s="485"/>
      <c r="K24" s="485"/>
      <c r="L24" s="486"/>
      <c r="M24" s="487"/>
      <c r="N24" s="235"/>
      <c r="Q24" s="292">
        <f>J83</f>
        <v>0</v>
      </c>
    </row>
    <row r="25" spans="1:17" ht="45" customHeight="1" thickBot="1">
      <c r="A25" s="479" t="s">
        <v>198</v>
      </c>
      <c r="B25" s="480"/>
      <c r="C25" s="480"/>
      <c r="D25" s="480"/>
      <c r="E25" s="481"/>
      <c r="F25" s="288">
        <f>F16+F24</f>
        <v>0</v>
      </c>
      <c r="G25" s="311"/>
      <c r="H25" s="60"/>
      <c r="I25" s="60"/>
      <c r="J25" s="60"/>
      <c r="K25" s="60"/>
      <c r="L25" s="61"/>
      <c r="M25" s="62"/>
      <c r="N25" s="235"/>
      <c r="Q25" s="292">
        <f>J85</f>
        <v>0</v>
      </c>
    </row>
    <row r="26" spans="1:17" ht="14.4" customHeight="1">
      <c r="A26" s="148"/>
      <c r="B26" s="148"/>
      <c r="C26" s="148"/>
      <c r="D26" s="152"/>
      <c r="E26" s="155"/>
      <c r="F26" s="149"/>
      <c r="G26" s="312"/>
      <c r="H26" s="51"/>
      <c r="I26" s="51"/>
      <c r="J26" s="51"/>
      <c r="K26" s="51"/>
      <c r="L26" s="29"/>
      <c r="M26" s="29"/>
      <c r="N26" s="235"/>
      <c r="Q26" s="292">
        <f>J87</f>
        <v>0</v>
      </c>
    </row>
    <row r="27" spans="1:17" ht="15" customHeight="1">
      <c r="A27" s="364" t="s">
        <v>47</v>
      </c>
      <c r="B27" s="365"/>
      <c r="C27" s="365"/>
      <c r="D27" s="365"/>
      <c r="E27" s="366"/>
      <c r="F27" s="365"/>
      <c r="G27" s="366"/>
      <c r="H27" s="365"/>
      <c r="I27" s="365"/>
      <c r="J27" s="365"/>
      <c r="K27" s="365"/>
      <c r="L27" s="365"/>
      <c r="M27" s="365"/>
      <c r="N27" s="367"/>
      <c r="O27" s="233"/>
      <c r="P27" s="233"/>
      <c r="Q27" s="292">
        <f>J89</f>
        <v>0</v>
      </c>
    </row>
    <row r="28" spans="1:17" ht="15" customHeight="1">
      <c r="A28" s="478" t="s">
        <v>213</v>
      </c>
      <c r="B28" s="446"/>
      <c r="C28" s="446"/>
      <c r="D28" s="446"/>
      <c r="E28" s="446"/>
      <c r="F28" s="446"/>
      <c r="G28" s="446"/>
      <c r="H28" s="446"/>
      <c r="I28" s="446"/>
      <c r="J28" s="446"/>
      <c r="K28" s="446"/>
      <c r="L28" s="446"/>
      <c r="M28" s="446"/>
      <c r="N28" s="367"/>
      <c r="O28" s="233"/>
      <c r="P28" s="233"/>
      <c r="Q28" s="292">
        <f>J91</f>
        <v>0</v>
      </c>
    </row>
    <row r="29" spans="1:17" ht="15" customHeight="1">
      <c r="A29" s="478" t="s">
        <v>212</v>
      </c>
      <c r="B29" s="446"/>
      <c r="C29" s="446"/>
      <c r="D29" s="446"/>
      <c r="E29" s="446"/>
      <c r="F29" s="446"/>
      <c r="G29" s="446"/>
      <c r="H29" s="446"/>
      <c r="I29" s="446"/>
      <c r="J29" s="446"/>
      <c r="K29" s="446"/>
      <c r="L29" s="446"/>
      <c r="M29" s="446"/>
      <c r="N29" s="367"/>
      <c r="O29" s="233"/>
      <c r="P29" s="233"/>
      <c r="Q29" s="292">
        <f>J117</f>
        <v>0</v>
      </c>
    </row>
    <row r="30" spans="1:17" ht="15" customHeight="1">
      <c r="A30" s="364" t="s">
        <v>211</v>
      </c>
      <c r="B30" s="364"/>
      <c r="C30" s="365"/>
      <c r="D30" s="364"/>
      <c r="E30" s="366"/>
      <c r="F30" s="365"/>
      <c r="G30" s="366"/>
      <c r="H30" s="365"/>
      <c r="I30" s="365"/>
      <c r="J30" s="365"/>
      <c r="K30" s="365"/>
      <c r="L30" s="365"/>
      <c r="M30" s="365"/>
      <c r="N30" s="367"/>
      <c r="O30" s="233"/>
      <c r="P30" s="233"/>
      <c r="Q30" s="292">
        <f>J119</f>
        <v>0</v>
      </c>
    </row>
    <row r="31" spans="1:17" ht="15" customHeight="1">
      <c r="A31" s="364" t="s">
        <v>210</v>
      </c>
      <c r="B31" s="364"/>
      <c r="C31" s="365"/>
      <c r="D31" s="364"/>
      <c r="E31" s="366"/>
      <c r="F31" s="365"/>
      <c r="G31" s="366"/>
      <c r="H31" s="365"/>
      <c r="I31" s="365"/>
      <c r="J31" s="365"/>
      <c r="K31" s="365"/>
      <c r="L31" s="365"/>
      <c r="M31" s="365"/>
      <c r="N31" s="367"/>
      <c r="O31" s="233"/>
      <c r="P31" s="233"/>
      <c r="Q31" s="292">
        <f>J121</f>
        <v>0</v>
      </c>
    </row>
    <row r="32" spans="1:17" ht="15" customHeight="1">
      <c r="A32" s="364" t="s">
        <v>209</v>
      </c>
      <c r="B32" s="365"/>
      <c r="C32" s="364"/>
      <c r="D32" s="365"/>
      <c r="E32" s="366"/>
      <c r="F32" s="365"/>
      <c r="G32" s="366"/>
      <c r="H32" s="365"/>
      <c r="I32" s="365"/>
      <c r="J32" s="365"/>
      <c r="K32" s="365"/>
      <c r="L32" s="365"/>
      <c r="M32" s="365"/>
      <c r="N32" s="367"/>
      <c r="O32" s="233"/>
      <c r="P32" s="233"/>
      <c r="Q32" s="292">
        <f>J123</f>
        <v>0</v>
      </c>
    </row>
    <row r="33" spans="1:17" ht="15" customHeight="1">
      <c r="A33" s="364" t="s">
        <v>208</v>
      </c>
      <c r="B33" s="365"/>
      <c r="C33" s="365"/>
      <c r="D33" s="365"/>
      <c r="E33" s="366"/>
      <c r="F33" s="365"/>
      <c r="G33" s="366"/>
      <c r="H33" s="365"/>
      <c r="I33" s="365"/>
      <c r="J33" s="365"/>
      <c r="K33" s="365"/>
      <c r="L33" s="365"/>
      <c r="M33" s="365"/>
      <c r="N33" s="367"/>
      <c r="O33" s="233"/>
      <c r="P33" s="233"/>
      <c r="Q33" s="292">
        <f>J125</f>
        <v>0</v>
      </c>
    </row>
    <row r="34" spans="1:17" ht="18" customHeight="1">
      <c r="A34" s="29" t="s">
        <v>284</v>
      </c>
      <c r="B34" s="29"/>
      <c r="C34" s="29"/>
      <c r="D34" s="116"/>
      <c r="E34" s="34"/>
      <c r="F34" s="29"/>
      <c r="G34" s="126"/>
      <c r="H34" s="29"/>
      <c r="I34" s="29"/>
      <c r="J34" s="29"/>
      <c r="K34" s="29"/>
      <c r="L34" s="68"/>
      <c r="M34" s="141"/>
      <c r="N34" s="235"/>
      <c r="Q34" s="292">
        <f>J129</f>
        <v>0</v>
      </c>
    </row>
    <row r="35" spans="1:17" s="20" customFormat="1" ht="18" customHeight="1">
      <c r="A35" s="465" t="s">
        <v>320</v>
      </c>
      <c r="B35" s="465"/>
      <c r="C35" s="465"/>
      <c r="D35" s="465"/>
      <c r="E35" s="465"/>
      <c r="F35" s="465"/>
      <c r="G35" s="465"/>
      <c r="H35" s="465"/>
      <c r="I35" s="276"/>
      <c r="J35" s="276"/>
      <c r="K35" s="68"/>
      <c r="L35" s="72" t="s">
        <v>286</v>
      </c>
      <c r="M35" s="72" t="str">
        <f>IF(補助金番号=0, "", 補助金番号)</f>
        <v/>
      </c>
      <c r="N35" s="235"/>
      <c r="O35" s="236"/>
      <c r="P35" s="245"/>
      <c r="Q35" s="292">
        <f>J153</f>
        <v>0</v>
      </c>
    </row>
    <row r="36" spans="1:17" s="20" customFormat="1" ht="13.2" customHeight="1">
      <c r="A36" s="29"/>
      <c r="B36" s="29"/>
      <c r="C36" s="29"/>
      <c r="D36" s="116"/>
      <c r="E36" s="34"/>
      <c r="F36" s="29"/>
      <c r="G36" s="126"/>
      <c r="H36" s="68"/>
      <c r="I36" s="68"/>
      <c r="J36" s="68"/>
      <c r="K36" s="68"/>
      <c r="L36" s="72" t="s">
        <v>120</v>
      </c>
      <c r="M36" s="167" t="str">
        <f>IF(法人名=0, "", 法人名)</f>
        <v/>
      </c>
      <c r="N36" s="237"/>
      <c r="O36" s="236"/>
      <c r="P36" s="245"/>
      <c r="Q36" s="292">
        <f>J155</f>
        <v>0</v>
      </c>
    </row>
    <row r="37" spans="1:17" s="20" customFormat="1" ht="13.2" customHeight="1">
      <c r="A37" s="29"/>
      <c r="B37" s="29"/>
      <c r="C37" s="29"/>
      <c r="D37" s="116"/>
      <c r="E37" s="34"/>
      <c r="F37" s="29"/>
      <c r="G37" s="126"/>
      <c r="H37" s="68"/>
      <c r="I37" s="68"/>
      <c r="J37" s="68"/>
      <c r="K37" s="68"/>
      <c r="L37" s="144"/>
      <c r="M37" s="145"/>
      <c r="N37" s="235"/>
      <c r="O37" s="236"/>
      <c r="P37" s="245"/>
      <c r="Q37" s="290">
        <f>J157</f>
        <v>0</v>
      </c>
    </row>
    <row r="38" spans="1:17" s="20" customFormat="1" ht="13.2" customHeight="1" thickBot="1">
      <c r="A38" s="29" t="s">
        <v>124</v>
      </c>
      <c r="B38" s="29"/>
      <c r="C38" s="29"/>
      <c r="D38" s="116"/>
      <c r="E38" s="34"/>
      <c r="F38" s="29"/>
      <c r="G38" s="126"/>
      <c r="H38" s="68"/>
      <c r="I38" s="68"/>
      <c r="J38" s="68"/>
      <c r="K38" s="68"/>
      <c r="L38" s="142"/>
      <c r="M38" s="143"/>
      <c r="N38" s="235"/>
      <c r="O38" s="236"/>
      <c r="P38" s="245"/>
      <c r="Q38" s="290">
        <f>J159</f>
        <v>0</v>
      </c>
    </row>
    <row r="39" spans="1:17" s="20" customFormat="1" ht="36" customHeight="1" thickBot="1">
      <c r="A39" s="53"/>
      <c r="B39" s="146" t="s">
        <v>56</v>
      </c>
      <c r="C39" s="455" t="s">
        <v>55</v>
      </c>
      <c r="D39" s="457"/>
      <c r="E39" s="457"/>
      <c r="F39" s="458"/>
      <c r="G39" s="296"/>
      <c r="H39" s="262" t="s">
        <v>125</v>
      </c>
      <c r="I39" s="262"/>
      <c r="J39" s="262"/>
      <c r="K39" s="455" t="s">
        <v>122</v>
      </c>
      <c r="L39" s="456"/>
      <c r="M39" s="147" t="s">
        <v>54</v>
      </c>
      <c r="N39" s="235"/>
      <c r="O39" s="236"/>
      <c r="P39" s="245"/>
      <c r="Q39" s="290">
        <f>J161</f>
        <v>0</v>
      </c>
    </row>
    <row r="40" spans="1:17" s="20" customFormat="1" ht="18" customHeight="1">
      <c r="A40" s="181"/>
      <c r="B40" s="263" t="s">
        <v>132</v>
      </c>
      <c r="C40" s="184"/>
      <c r="D40" s="280" t="s">
        <v>53</v>
      </c>
      <c r="E40" s="281" t="s">
        <v>49</v>
      </c>
      <c r="F40" s="54"/>
      <c r="G40" s="314"/>
      <c r="H40" s="344"/>
      <c r="I40" s="345" t="s">
        <v>278</v>
      </c>
      <c r="J40" s="346"/>
      <c r="K40" s="494"/>
      <c r="L40" s="495"/>
      <c r="M40" s="459" t="s">
        <v>206</v>
      </c>
      <c r="N40" s="235"/>
      <c r="O40" s="236"/>
      <c r="P40" s="245"/>
      <c r="Q40" s="290">
        <f>J163</f>
        <v>0</v>
      </c>
    </row>
    <row r="41" spans="1:17" s="3" customFormat="1" ht="18" customHeight="1">
      <c r="A41" s="182"/>
      <c r="B41" s="55" t="s">
        <v>184</v>
      </c>
      <c r="C41" s="185"/>
      <c r="D41" s="282" t="s">
        <v>191</v>
      </c>
      <c r="E41" s="283" t="s">
        <v>49</v>
      </c>
      <c r="F41" s="266"/>
      <c r="G41" s="309"/>
      <c r="H41" s="347"/>
      <c r="I41" s="273"/>
      <c r="J41" s="348"/>
      <c r="K41" s="496"/>
      <c r="L41" s="497"/>
      <c r="M41" s="460"/>
      <c r="N41" s="235"/>
      <c r="O41" s="236"/>
      <c r="P41" s="245"/>
      <c r="Q41" s="290">
        <f>J165</f>
        <v>0</v>
      </c>
    </row>
    <row r="42" spans="1:17" s="3" customFormat="1" ht="20.399999999999999" customHeight="1">
      <c r="A42" s="182"/>
      <c r="B42" s="57" t="s">
        <v>52</v>
      </c>
      <c r="C42" s="185" t="s">
        <v>196</v>
      </c>
      <c r="D42" s="58" t="s">
        <v>187</v>
      </c>
      <c r="E42" s="188" t="s">
        <v>185</v>
      </c>
      <c r="F42" s="56"/>
      <c r="G42" s="307"/>
      <c r="H42" s="269"/>
      <c r="I42" s="268" t="s">
        <v>278</v>
      </c>
      <c r="J42" s="269"/>
      <c r="K42" s="496"/>
      <c r="L42" s="497"/>
      <c r="M42" s="461"/>
      <c r="N42" s="235"/>
      <c r="O42" s="236"/>
      <c r="P42" s="245"/>
      <c r="Q42" s="290"/>
    </row>
    <row r="43" spans="1:17" ht="23.4" customHeight="1">
      <c r="A43" s="182"/>
      <c r="B43" s="470"/>
      <c r="C43" s="185"/>
      <c r="D43" s="58" t="s">
        <v>189</v>
      </c>
      <c r="E43" s="188" t="s">
        <v>48</v>
      </c>
      <c r="F43" s="56"/>
      <c r="G43" s="307"/>
      <c r="H43" s="267"/>
      <c r="I43" s="267"/>
      <c r="J43" s="294"/>
      <c r="K43" s="496"/>
      <c r="L43" s="497"/>
      <c r="M43" s="196" t="s">
        <v>207</v>
      </c>
      <c r="N43" s="235"/>
      <c r="Q43" s="290"/>
    </row>
    <row r="44" spans="1:17" ht="21.6" customHeight="1">
      <c r="A44" s="182">
        <v>3</v>
      </c>
      <c r="B44" s="471"/>
      <c r="C44" s="185"/>
      <c r="D44" s="58" t="s">
        <v>190</v>
      </c>
      <c r="E44" s="188" t="s">
        <v>48</v>
      </c>
      <c r="F44" s="56"/>
      <c r="G44" s="308"/>
      <c r="H44" s="271"/>
      <c r="I44" s="272" t="s">
        <v>278</v>
      </c>
      <c r="J44" s="271"/>
      <c r="K44" s="496"/>
      <c r="L44" s="497"/>
      <c r="M44" s="197" t="s">
        <v>205</v>
      </c>
      <c r="N44" s="235"/>
      <c r="O44" s="246"/>
      <c r="Q44" s="290"/>
    </row>
    <row r="45" spans="1:17" ht="22.8" customHeight="1">
      <c r="A45" s="182"/>
      <c r="B45" s="63" t="s">
        <v>192</v>
      </c>
      <c r="C45" s="463" t="s">
        <v>50</v>
      </c>
      <c r="D45" s="284" t="s">
        <v>193</v>
      </c>
      <c r="E45" s="285" t="s">
        <v>49</v>
      </c>
      <c r="F45" s="59"/>
      <c r="G45" s="309"/>
      <c r="H45" s="273"/>
      <c r="I45" s="273"/>
      <c r="J45" s="273"/>
      <c r="K45" s="496"/>
      <c r="L45" s="497"/>
      <c r="M45" s="200"/>
      <c r="N45" s="235"/>
    </row>
    <row r="46" spans="1:17" ht="42" customHeight="1">
      <c r="A46" s="182"/>
      <c r="B46" s="368"/>
      <c r="C46" s="464"/>
      <c r="D46" s="58" t="s">
        <v>194</v>
      </c>
      <c r="E46" s="188" t="s">
        <v>48</v>
      </c>
      <c r="F46" s="190"/>
      <c r="G46" s="307"/>
      <c r="H46" s="269"/>
      <c r="I46" s="268" t="s">
        <v>278</v>
      </c>
      <c r="J46" s="269"/>
      <c r="K46" s="496"/>
      <c r="L46" s="497"/>
      <c r="M46" s="201"/>
      <c r="N46" s="235"/>
    </row>
    <row r="47" spans="1:17" ht="30" customHeight="1" thickBot="1">
      <c r="A47" s="183"/>
      <c r="B47" s="467" t="s">
        <v>199</v>
      </c>
      <c r="C47" s="468"/>
      <c r="D47" s="468"/>
      <c r="E47" s="469"/>
      <c r="F47" s="286">
        <f>F40+F41+F45</f>
        <v>0</v>
      </c>
      <c r="G47" s="380"/>
      <c r="H47" s="270"/>
      <c r="I47" s="270"/>
      <c r="J47" s="270"/>
      <c r="K47" s="498"/>
      <c r="L47" s="499"/>
      <c r="M47" s="199"/>
      <c r="N47" s="235"/>
    </row>
    <row r="48" spans="1:17" ht="26.4" customHeight="1">
      <c r="A48" s="181"/>
      <c r="B48" s="263" t="s">
        <v>132</v>
      </c>
      <c r="C48" s="184"/>
      <c r="D48" s="280" t="s">
        <v>53</v>
      </c>
      <c r="E48" s="281" t="s">
        <v>49</v>
      </c>
      <c r="F48" s="54"/>
      <c r="G48" s="307"/>
      <c r="H48" s="269"/>
      <c r="I48" s="268" t="s">
        <v>278</v>
      </c>
      <c r="J48" s="269"/>
      <c r="K48" s="488"/>
      <c r="L48" s="489"/>
      <c r="M48" s="459" t="s">
        <v>206</v>
      </c>
      <c r="N48" s="235"/>
      <c r="P48"/>
    </row>
    <row r="49" spans="1:16" ht="18">
      <c r="A49" s="182"/>
      <c r="B49" s="55" t="s">
        <v>324</v>
      </c>
      <c r="C49" s="185"/>
      <c r="D49" s="282" t="s">
        <v>191</v>
      </c>
      <c r="E49" s="283" t="s">
        <v>49</v>
      </c>
      <c r="F49" s="266"/>
      <c r="G49" s="307"/>
      <c r="H49" s="267"/>
      <c r="I49" s="267"/>
      <c r="J49" s="267"/>
      <c r="K49" s="490"/>
      <c r="L49" s="491"/>
      <c r="M49" s="461"/>
      <c r="N49" s="235"/>
      <c r="P49"/>
    </row>
    <row r="50" spans="1:16" ht="23.4" customHeight="1">
      <c r="A50" s="182"/>
      <c r="B50" s="57" t="s">
        <v>195</v>
      </c>
      <c r="C50" s="185" t="s">
        <v>196</v>
      </c>
      <c r="D50" s="58" t="s">
        <v>186</v>
      </c>
      <c r="E50" s="188" t="s">
        <v>185</v>
      </c>
      <c r="F50" s="56"/>
      <c r="G50" s="308"/>
      <c r="H50" s="271"/>
      <c r="I50" s="272" t="s">
        <v>278</v>
      </c>
      <c r="J50" s="271"/>
      <c r="K50" s="490"/>
      <c r="L50" s="491"/>
      <c r="M50" s="461"/>
      <c r="N50" s="235"/>
      <c r="P50"/>
    </row>
    <row r="51" spans="1:16" ht="21.6" customHeight="1">
      <c r="A51" s="182"/>
      <c r="B51" s="470"/>
      <c r="C51" s="185"/>
      <c r="D51" s="58" t="s">
        <v>188</v>
      </c>
      <c r="E51" s="188" t="s">
        <v>48</v>
      </c>
      <c r="F51" s="56"/>
      <c r="G51" s="309"/>
      <c r="H51" s="273"/>
      <c r="I51" s="273"/>
      <c r="J51" s="273"/>
      <c r="K51" s="490"/>
      <c r="L51" s="491"/>
      <c r="M51" s="196" t="s">
        <v>207</v>
      </c>
      <c r="N51" s="235"/>
      <c r="P51"/>
    </row>
    <row r="52" spans="1:16" ht="22.8" customHeight="1">
      <c r="A52" s="182">
        <v>4</v>
      </c>
      <c r="B52" s="503"/>
      <c r="C52" s="185"/>
      <c r="D52" s="58" t="s">
        <v>190</v>
      </c>
      <c r="E52" s="188" t="s">
        <v>48</v>
      </c>
      <c r="F52" s="56"/>
      <c r="G52" s="307"/>
      <c r="H52" s="269"/>
      <c r="I52" s="268" t="s">
        <v>278</v>
      </c>
      <c r="J52" s="269"/>
      <c r="K52" s="490"/>
      <c r="L52" s="491"/>
      <c r="M52" s="197" t="s">
        <v>205</v>
      </c>
      <c r="N52" s="235"/>
      <c r="P52"/>
    </row>
    <row r="53" spans="1:16" ht="27" customHeight="1">
      <c r="A53" s="182"/>
      <c r="B53" s="63" t="s">
        <v>51</v>
      </c>
      <c r="C53" s="463" t="s">
        <v>50</v>
      </c>
      <c r="D53" s="284" t="s">
        <v>193</v>
      </c>
      <c r="E53" s="285" t="s">
        <v>49</v>
      </c>
      <c r="F53" s="59"/>
      <c r="G53" s="381"/>
      <c r="H53" s="267"/>
      <c r="I53" s="267"/>
      <c r="J53" s="267"/>
      <c r="K53" s="490"/>
      <c r="L53" s="491"/>
      <c r="M53" s="198"/>
      <c r="N53" s="235"/>
      <c r="P53"/>
    </row>
    <row r="54" spans="1:16" ht="42" customHeight="1">
      <c r="A54" s="182"/>
      <c r="B54" s="368"/>
      <c r="C54" s="464"/>
      <c r="D54" s="58" t="s">
        <v>194</v>
      </c>
      <c r="E54" s="188" t="s">
        <v>48</v>
      </c>
      <c r="F54" s="190"/>
      <c r="G54" s="309"/>
      <c r="H54" s="273"/>
      <c r="I54" s="273"/>
      <c r="J54" s="273"/>
      <c r="K54" s="492"/>
      <c r="L54" s="493"/>
      <c r="M54" s="198"/>
      <c r="N54" s="235"/>
      <c r="P54"/>
    </row>
    <row r="55" spans="1:16" ht="30" customHeight="1" thickBot="1">
      <c r="A55" s="287"/>
      <c r="B55" s="482" t="s">
        <v>197</v>
      </c>
      <c r="C55" s="483"/>
      <c r="D55" s="483"/>
      <c r="E55" s="484"/>
      <c r="F55" s="286">
        <f>F48+F49+F53</f>
        <v>0</v>
      </c>
      <c r="G55" s="310"/>
      <c r="H55" s="485"/>
      <c r="I55" s="485"/>
      <c r="J55" s="485"/>
      <c r="K55" s="485"/>
      <c r="L55" s="486"/>
      <c r="M55" s="487"/>
      <c r="N55" s="237"/>
      <c r="P55"/>
    </row>
    <row r="56" spans="1:16" ht="45" customHeight="1" thickBot="1">
      <c r="A56" s="479" t="s">
        <v>198</v>
      </c>
      <c r="B56" s="480"/>
      <c r="C56" s="480"/>
      <c r="D56" s="480"/>
      <c r="E56" s="481"/>
      <c r="F56" s="288">
        <f>F25+F47+F55</f>
        <v>0</v>
      </c>
      <c r="G56" s="311"/>
      <c r="H56" s="60"/>
      <c r="I56" s="60"/>
      <c r="J56" s="60"/>
      <c r="K56" s="60"/>
      <c r="L56" s="61"/>
      <c r="M56" s="62"/>
      <c r="N56" s="235"/>
      <c r="P56"/>
    </row>
    <row r="57" spans="1:16" ht="18">
      <c r="A57" s="148"/>
      <c r="B57" s="148"/>
      <c r="C57" s="148"/>
      <c r="D57" s="152"/>
      <c r="E57" s="155"/>
      <c r="F57" s="149"/>
      <c r="G57" s="312"/>
      <c r="H57" s="51"/>
      <c r="I57" s="51"/>
      <c r="J57" s="51"/>
      <c r="K57" s="51"/>
      <c r="L57" s="29"/>
      <c r="M57" s="29"/>
      <c r="N57" s="235"/>
      <c r="P57"/>
    </row>
    <row r="58" spans="1:16" ht="15" customHeight="1">
      <c r="A58" s="364" t="s">
        <v>47</v>
      </c>
      <c r="B58" s="365"/>
      <c r="C58" s="365"/>
      <c r="D58" s="365"/>
      <c r="E58" s="366"/>
      <c r="F58" s="365"/>
      <c r="G58" s="366"/>
      <c r="H58" s="365"/>
      <c r="I58" s="365"/>
      <c r="J58" s="365"/>
      <c r="K58" s="365"/>
      <c r="L58" s="365"/>
      <c r="M58" s="365"/>
      <c r="N58" s="367"/>
      <c r="O58" s="233"/>
      <c r="P58"/>
    </row>
    <row r="59" spans="1:16" ht="15" customHeight="1">
      <c r="A59" s="478" t="s">
        <v>213</v>
      </c>
      <c r="B59" s="446"/>
      <c r="C59" s="446"/>
      <c r="D59" s="446"/>
      <c r="E59" s="446"/>
      <c r="F59" s="446"/>
      <c r="G59" s="446"/>
      <c r="H59" s="446"/>
      <c r="I59" s="446"/>
      <c r="J59" s="446"/>
      <c r="K59" s="446"/>
      <c r="L59" s="446"/>
      <c r="M59" s="446"/>
      <c r="N59" s="367"/>
      <c r="O59" s="233"/>
      <c r="P59"/>
    </row>
    <row r="60" spans="1:16" ht="15" customHeight="1">
      <c r="A60" s="478" t="s">
        <v>212</v>
      </c>
      <c r="B60" s="446"/>
      <c r="C60" s="446"/>
      <c r="D60" s="446"/>
      <c r="E60" s="446"/>
      <c r="F60" s="446"/>
      <c r="G60" s="446"/>
      <c r="H60" s="446"/>
      <c r="I60" s="446"/>
      <c r="J60" s="446"/>
      <c r="K60" s="446"/>
      <c r="L60" s="446"/>
      <c r="M60" s="446"/>
      <c r="N60" s="367"/>
      <c r="O60" s="233"/>
      <c r="P60"/>
    </row>
    <row r="61" spans="1:16" ht="15" customHeight="1">
      <c r="A61" s="364" t="s">
        <v>211</v>
      </c>
      <c r="B61" s="364"/>
      <c r="C61" s="365"/>
      <c r="D61" s="364"/>
      <c r="E61" s="366"/>
      <c r="F61" s="365"/>
      <c r="G61" s="366"/>
      <c r="H61" s="365"/>
      <c r="I61" s="365"/>
      <c r="J61" s="365"/>
      <c r="K61" s="365"/>
      <c r="L61" s="365"/>
      <c r="M61" s="365"/>
      <c r="N61" s="367"/>
      <c r="O61" s="233"/>
      <c r="P61"/>
    </row>
    <row r="62" spans="1:16" ht="15" customHeight="1">
      <c r="A62" s="364" t="s">
        <v>210</v>
      </c>
      <c r="B62" s="364"/>
      <c r="C62" s="365"/>
      <c r="D62" s="364"/>
      <c r="E62" s="366"/>
      <c r="F62" s="365"/>
      <c r="G62" s="366"/>
      <c r="H62" s="365"/>
      <c r="I62" s="365"/>
      <c r="J62" s="365"/>
      <c r="K62" s="365"/>
      <c r="L62" s="365"/>
      <c r="M62" s="365"/>
      <c r="N62" s="367"/>
      <c r="O62" s="233"/>
      <c r="P62"/>
    </row>
    <row r="63" spans="1:16" ht="15" customHeight="1">
      <c r="A63" s="364" t="s">
        <v>209</v>
      </c>
      <c r="B63" s="365"/>
      <c r="C63" s="364"/>
      <c r="D63" s="365"/>
      <c r="E63" s="366"/>
      <c r="F63" s="365"/>
      <c r="G63" s="366"/>
      <c r="H63" s="365"/>
      <c r="I63" s="365"/>
      <c r="J63" s="365"/>
      <c r="K63" s="365"/>
      <c r="L63" s="365"/>
      <c r="M63" s="365"/>
      <c r="N63" s="367"/>
      <c r="O63" s="233"/>
      <c r="P63"/>
    </row>
    <row r="64" spans="1:16" ht="15" customHeight="1">
      <c r="A64" s="364" t="s">
        <v>208</v>
      </c>
      <c r="B64" s="365"/>
      <c r="C64" s="365"/>
      <c r="D64" s="365"/>
      <c r="E64" s="366"/>
      <c r="F64" s="365"/>
      <c r="G64" s="366"/>
      <c r="H64" s="365"/>
      <c r="I64" s="365"/>
      <c r="J64" s="365"/>
      <c r="K64" s="365"/>
      <c r="L64" s="365"/>
      <c r="M64" s="365"/>
      <c r="N64" s="369"/>
      <c r="O64" s="370"/>
      <c r="P64"/>
    </row>
    <row r="65" spans="1:16" ht="18">
      <c r="A65" s="29" t="s">
        <v>285</v>
      </c>
      <c r="B65" s="29"/>
      <c r="C65" s="29"/>
      <c r="D65" s="116"/>
      <c r="E65" s="34"/>
      <c r="F65" s="29"/>
      <c r="G65" s="126"/>
      <c r="H65" s="29"/>
      <c r="I65" s="29"/>
      <c r="J65" s="29"/>
      <c r="K65" s="29"/>
      <c r="L65" s="68"/>
      <c r="M65" s="141"/>
      <c r="N65" s="235"/>
      <c r="P65"/>
    </row>
    <row r="66" spans="1:16" ht="22.2">
      <c r="A66" s="501" t="s">
        <v>321</v>
      </c>
      <c r="B66" s="501"/>
      <c r="C66" s="501"/>
      <c r="D66" s="501"/>
      <c r="E66" s="501"/>
      <c r="F66" s="501"/>
      <c r="G66" s="501"/>
      <c r="H66" s="501"/>
      <c r="I66" s="502"/>
      <c r="J66" s="502"/>
      <c r="K66" s="502"/>
      <c r="L66" s="72" t="s">
        <v>286</v>
      </c>
      <c r="M66" s="72" t="str">
        <f>IF(補助金番号=0, "", 補助金番号)</f>
        <v/>
      </c>
      <c r="N66" s="235"/>
      <c r="P66"/>
    </row>
    <row r="67" spans="1:16" ht="18">
      <c r="A67" s="29"/>
      <c r="B67" s="29"/>
      <c r="C67" s="29"/>
      <c r="D67" s="116"/>
      <c r="E67" s="34"/>
      <c r="F67" s="29"/>
      <c r="G67" s="126"/>
      <c r="H67" s="68"/>
      <c r="I67" s="68"/>
      <c r="J67" s="68"/>
      <c r="K67" s="68"/>
      <c r="L67" s="72" t="s">
        <v>120</v>
      </c>
      <c r="M67" s="167" t="str">
        <f>IF(法人名=0, "", 法人名)</f>
        <v/>
      </c>
      <c r="N67" s="235"/>
      <c r="P67"/>
    </row>
    <row r="68" spans="1:16" ht="18">
      <c r="A68" s="29"/>
      <c r="B68" s="29"/>
      <c r="C68" s="29"/>
      <c r="D68" s="116"/>
      <c r="E68" s="34"/>
      <c r="F68" s="29"/>
      <c r="G68" s="126"/>
      <c r="H68" s="68"/>
      <c r="I68" s="68"/>
      <c r="J68" s="68"/>
      <c r="K68" s="68"/>
      <c r="L68" s="144"/>
      <c r="M68" s="145"/>
      <c r="N68" s="235"/>
      <c r="P68"/>
    </row>
    <row r="69" spans="1:16" ht="18.600000000000001" thickBot="1">
      <c r="A69" s="29" t="s">
        <v>124</v>
      </c>
      <c r="B69" s="29"/>
      <c r="C69" s="29"/>
      <c r="D69" s="116"/>
      <c r="E69" s="34"/>
      <c r="F69" s="29"/>
      <c r="G69" s="126"/>
      <c r="H69" s="68"/>
      <c r="I69" s="68"/>
      <c r="J69" s="68"/>
      <c r="K69" s="68"/>
      <c r="L69" s="142"/>
      <c r="M69" s="143"/>
      <c r="N69" s="235"/>
      <c r="P69"/>
    </row>
    <row r="70" spans="1:16" ht="31.8" customHeight="1" thickBot="1">
      <c r="A70" s="53"/>
      <c r="B70" s="146" t="s">
        <v>56</v>
      </c>
      <c r="C70" s="455" t="s">
        <v>55</v>
      </c>
      <c r="D70" s="457"/>
      <c r="E70" s="457"/>
      <c r="F70" s="458"/>
      <c r="G70" s="296"/>
      <c r="H70" s="262" t="s">
        <v>125</v>
      </c>
      <c r="I70" s="262"/>
      <c r="J70" s="262"/>
      <c r="K70" s="455" t="s">
        <v>122</v>
      </c>
      <c r="L70" s="456"/>
      <c r="M70" s="147" t="s">
        <v>54</v>
      </c>
      <c r="N70" s="235"/>
      <c r="P70"/>
    </row>
    <row r="71" spans="1:16" ht="26.4" customHeight="1">
      <c r="A71" s="181"/>
      <c r="B71" s="263" t="s">
        <v>132</v>
      </c>
      <c r="C71" s="184"/>
      <c r="D71" s="280" t="s">
        <v>53</v>
      </c>
      <c r="E71" s="281" t="s">
        <v>49</v>
      </c>
      <c r="F71" s="54"/>
      <c r="G71" s="314"/>
      <c r="H71" s="344"/>
      <c r="I71" s="345" t="s">
        <v>278</v>
      </c>
      <c r="J71" s="346"/>
      <c r="K71" s="500"/>
      <c r="L71" s="495"/>
      <c r="M71" s="459" t="s">
        <v>206</v>
      </c>
      <c r="N71" s="235"/>
      <c r="P71"/>
    </row>
    <row r="72" spans="1:16" ht="18">
      <c r="A72" s="182"/>
      <c r="B72" s="55" t="s">
        <v>297</v>
      </c>
      <c r="C72" s="185"/>
      <c r="D72" s="282" t="s">
        <v>191</v>
      </c>
      <c r="E72" s="283" t="s">
        <v>49</v>
      </c>
      <c r="F72" s="266"/>
      <c r="G72" s="309"/>
      <c r="H72" s="347"/>
      <c r="I72" s="273"/>
      <c r="J72" s="348"/>
      <c r="K72" s="496"/>
      <c r="L72" s="497"/>
      <c r="M72" s="460"/>
      <c r="N72" s="237"/>
      <c r="P72"/>
    </row>
    <row r="73" spans="1:16" ht="21" customHeight="1">
      <c r="A73" s="182"/>
      <c r="B73" s="57" t="s">
        <v>52</v>
      </c>
      <c r="C73" s="185" t="s">
        <v>196</v>
      </c>
      <c r="D73" s="58" t="s">
        <v>187</v>
      </c>
      <c r="E73" s="188" t="s">
        <v>185</v>
      </c>
      <c r="F73" s="56"/>
      <c r="G73" s="307"/>
      <c r="H73" s="269"/>
      <c r="I73" s="268" t="s">
        <v>278</v>
      </c>
      <c r="J73" s="269"/>
      <c r="K73" s="496"/>
      <c r="L73" s="497"/>
      <c r="M73" s="461"/>
      <c r="N73" s="235"/>
      <c r="P73"/>
    </row>
    <row r="74" spans="1:16" ht="23.4" customHeight="1">
      <c r="A74" s="182"/>
      <c r="B74" s="470"/>
      <c r="C74" s="185"/>
      <c r="D74" s="58" t="s">
        <v>189</v>
      </c>
      <c r="E74" s="188" t="s">
        <v>48</v>
      </c>
      <c r="F74" s="56"/>
      <c r="G74" s="307"/>
      <c r="H74" s="267"/>
      <c r="I74" s="267"/>
      <c r="J74" s="294"/>
      <c r="K74" s="496"/>
      <c r="L74" s="497"/>
      <c r="M74" s="196" t="s">
        <v>207</v>
      </c>
      <c r="N74" s="235"/>
      <c r="P74"/>
    </row>
    <row r="75" spans="1:16" ht="21.6" customHeight="1">
      <c r="A75" s="182">
        <v>5</v>
      </c>
      <c r="B75" s="471"/>
      <c r="C75" s="185"/>
      <c r="D75" s="58" t="s">
        <v>190</v>
      </c>
      <c r="E75" s="188" t="s">
        <v>48</v>
      </c>
      <c r="F75" s="56"/>
      <c r="G75" s="308"/>
      <c r="H75" s="271"/>
      <c r="I75" s="272" t="s">
        <v>278</v>
      </c>
      <c r="J75" s="271"/>
      <c r="K75" s="496"/>
      <c r="L75" s="497"/>
      <c r="M75" s="197" t="s">
        <v>205</v>
      </c>
      <c r="N75" s="235"/>
      <c r="P75"/>
    </row>
    <row r="76" spans="1:16" ht="22.8" customHeight="1">
      <c r="A76" s="182"/>
      <c r="B76" s="63" t="s">
        <v>192</v>
      </c>
      <c r="C76" s="463" t="s">
        <v>50</v>
      </c>
      <c r="D76" s="284" t="s">
        <v>193</v>
      </c>
      <c r="E76" s="285" t="s">
        <v>49</v>
      </c>
      <c r="F76" s="59"/>
      <c r="G76" s="309"/>
      <c r="H76" s="273"/>
      <c r="I76" s="273"/>
      <c r="J76" s="273"/>
      <c r="K76" s="496"/>
      <c r="L76" s="497"/>
      <c r="M76" s="200"/>
      <c r="N76" s="235"/>
      <c r="P76"/>
    </row>
    <row r="77" spans="1:16" ht="40.799999999999997" customHeight="1">
      <c r="A77" s="182"/>
      <c r="B77" s="189"/>
      <c r="C77" s="464"/>
      <c r="D77" s="58" t="s">
        <v>194</v>
      </c>
      <c r="E77" s="188" t="s">
        <v>48</v>
      </c>
      <c r="F77" s="190"/>
      <c r="G77" s="307"/>
      <c r="H77" s="269"/>
      <c r="I77" s="268" t="s">
        <v>278</v>
      </c>
      <c r="J77" s="269"/>
      <c r="K77" s="496"/>
      <c r="L77" s="497"/>
      <c r="M77" s="201"/>
      <c r="N77" s="235"/>
      <c r="P77"/>
    </row>
    <row r="78" spans="1:16" ht="18.600000000000001" thickBot="1">
      <c r="A78" s="183"/>
      <c r="B78" s="467" t="s">
        <v>199</v>
      </c>
      <c r="C78" s="468"/>
      <c r="D78" s="468"/>
      <c r="E78" s="469"/>
      <c r="F78" s="286">
        <f>F71+F72+F76</f>
        <v>0</v>
      </c>
      <c r="G78" s="380"/>
      <c r="H78" s="270"/>
      <c r="I78" s="270"/>
      <c r="J78" s="270"/>
      <c r="K78" s="498"/>
      <c r="L78" s="499"/>
      <c r="M78" s="199"/>
      <c r="N78" s="235"/>
      <c r="P78"/>
    </row>
    <row r="79" spans="1:16" ht="23.4" customHeight="1">
      <c r="A79" s="181"/>
      <c r="B79" s="263" t="s">
        <v>132</v>
      </c>
      <c r="C79" s="184"/>
      <c r="D79" s="280" t="s">
        <v>53</v>
      </c>
      <c r="E79" s="281" t="s">
        <v>49</v>
      </c>
      <c r="F79" s="54"/>
      <c r="G79" s="307"/>
      <c r="H79" s="269"/>
      <c r="I79" s="268" t="s">
        <v>278</v>
      </c>
      <c r="J79" s="269"/>
      <c r="K79" s="504"/>
      <c r="L79" s="505"/>
      <c r="M79" s="459" t="s">
        <v>206</v>
      </c>
      <c r="N79" s="235"/>
      <c r="P79"/>
    </row>
    <row r="80" spans="1:16" ht="22.8" customHeight="1">
      <c r="A80" s="182"/>
      <c r="B80" s="55" t="s">
        <v>324</v>
      </c>
      <c r="C80" s="185"/>
      <c r="D80" s="282" t="s">
        <v>191</v>
      </c>
      <c r="E80" s="283" t="s">
        <v>49</v>
      </c>
      <c r="F80" s="266"/>
      <c r="G80" s="307"/>
      <c r="H80" s="267"/>
      <c r="I80" s="267"/>
      <c r="J80" s="267"/>
      <c r="K80" s="506"/>
      <c r="L80" s="507"/>
      <c r="M80" s="461"/>
      <c r="N80" s="237"/>
      <c r="P80"/>
    </row>
    <row r="81" spans="1:16" ht="23.4" customHeight="1">
      <c r="A81" s="182"/>
      <c r="B81" s="57" t="s">
        <v>195</v>
      </c>
      <c r="C81" s="185" t="s">
        <v>196</v>
      </c>
      <c r="D81" s="58" t="s">
        <v>186</v>
      </c>
      <c r="E81" s="188" t="s">
        <v>185</v>
      </c>
      <c r="F81" s="56"/>
      <c r="G81" s="308"/>
      <c r="H81" s="271"/>
      <c r="I81" s="272" t="s">
        <v>278</v>
      </c>
      <c r="J81" s="271"/>
      <c r="K81" s="506"/>
      <c r="L81" s="507"/>
      <c r="M81" s="461"/>
      <c r="N81" s="235"/>
      <c r="P81"/>
    </row>
    <row r="82" spans="1:16" ht="21.6" customHeight="1">
      <c r="A82" s="182"/>
      <c r="B82" s="470"/>
      <c r="C82" s="185"/>
      <c r="D82" s="58" t="s">
        <v>188</v>
      </c>
      <c r="E82" s="188" t="s">
        <v>48</v>
      </c>
      <c r="F82" s="56"/>
      <c r="G82" s="309"/>
      <c r="H82" s="273"/>
      <c r="I82" s="273"/>
      <c r="J82" s="273"/>
      <c r="K82" s="506"/>
      <c r="L82" s="507"/>
      <c r="M82" s="196" t="s">
        <v>207</v>
      </c>
      <c r="N82" s="235"/>
      <c r="P82"/>
    </row>
    <row r="83" spans="1:16" ht="22.8" customHeight="1">
      <c r="A83" s="182">
        <v>6</v>
      </c>
      <c r="B83" s="503"/>
      <c r="C83" s="185"/>
      <c r="D83" s="58" t="s">
        <v>190</v>
      </c>
      <c r="E83" s="188" t="s">
        <v>48</v>
      </c>
      <c r="F83" s="56"/>
      <c r="G83" s="307"/>
      <c r="H83" s="269"/>
      <c r="I83" s="268" t="s">
        <v>278</v>
      </c>
      <c r="J83" s="269"/>
      <c r="K83" s="506"/>
      <c r="L83" s="507"/>
      <c r="M83" s="197" t="s">
        <v>205</v>
      </c>
      <c r="N83" s="235"/>
      <c r="P83"/>
    </row>
    <row r="84" spans="1:16" ht="27" customHeight="1">
      <c r="A84" s="182"/>
      <c r="B84" s="63" t="s">
        <v>51</v>
      </c>
      <c r="C84" s="463" t="s">
        <v>50</v>
      </c>
      <c r="D84" s="284" t="s">
        <v>193</v>
      </c>
      <c r="E84" s="285" t="s">
        <v>49</v>
      </c>
      <c r="F84" s="59"/>
      <c r="G84" s="381"/>
      <c r="H84" s="267"/>
      <c r="I84" s="267"/>
      <c r="J84" s="267"/>
      <c r="K84" s="506"/>
      <c r="L84" s="507"/>
      <c r="M84" s="198"/>
      <c r="N84" s="237"/>
      <c r="P84"/>
    </row>
    <row r="85" spans="1:16" ht="40.799999999999997" customHeight="1">
      <c r="A85" s="182"/>
      <c r="B85" s="189"/>
      <c r="C85" s="464"/>
      <c r="D85" s="58" t="s">
        <v>194</v>
      </c>
      <c r="E85" s="188" t="s">
        <v>48</v>
      </c>
      <c r="F85" s="190"/>
      <c r="G85" s="309"/>
      <c r="H85" s="273"/>
      <c r="I85" s="273"/>
      <c r="J85" s="273"/>
      <c r="K85" s="508"/>
      <c r="L85" s="509"/>
      <c r="M85" s="198"/>
      <c r="N85" s="235"/>
      <c r="P85"/>
    </row>
    <row r="86" spans="1:16" ht="18.600000000000001" thickBot="1">
      <c r="A86" s="287"/>
      <c r="B86" s="482" t="s">
        <v>197</v>
      </c>
      <c r="C86" s="483"/>
      <c r="D86" s="483"/>
      <c r="E86" s="484"/>
      <c r="F86" s="286">
        <f>F79+F80+F84</f>
        <v>0</v>
      </c>
      <c r="G86" s="310"/>
      <c r="H86" s="485"/>
      <c r="I86" s="485"/>
      <c r="J86" s="485"/>
      <c r="K86" s="485"/>
      <c r="L86" s="486"/>
      <c r="M86" s="487"/>
      <c r="N86" s="235"/>
      <c r="P86"/>
    </row>
    <row r="87" spans="1:16" ht="22.8" customHeight="1" thickBot="1">
      <c r="A87" s="479" t="s">
        <v>198</v>
      </c>
      <c r="B87" s="480"/>
      <c r="C87" s="480"/>
      <c r="D87" s="480"/>
      <c r="E87" s="481"/>
      <c r="F87" s="288">
        <f>F56+F78+F86</f>
        <v>0</v>
      </c>
      <c r="G87" s="311"/>
      <c r="H87" s="60"/>
      <c r="I87" s="60"/>
      <c r="J87" s="60"/>
      <c r="K87" s="60"/>
      <c r="L87" s="61"/>
      <c r="M87" s="62"/>
      <c r="N87" s="235"/>
      <c r="P87"/>
    </row>
    <row r="88" spans="1:16" ht="18">
      <c r="A88" s="148"/>
      <c r="B88" s="148"/>
      <c r="C88" s="148"/>
      <c r="D88" s="152"/>
      <c r="E88" s="155"/>
      <c r="F88" s="149"/>
      <c r="G88" s="312"/>
      <c r="H88" s="51"/>
      <c r="I88" s="51"/>
      <c r="J88" s="51"/>
      <c r="K88" s="51"/>
      <c r="L88" s="29"/>
      <c r="M88" s="29"/>
      <c r="N88" s="235"/>
      <c r="P88"/>
    </row>
    <row r="89" spans="1:16" ht="15" customHeight="1">
      <c r="A89" s="364" t="s">
        <v>47</v>
      </c>
      <c r="B89" s="365"/>
      <c r="C89" s="365"/>
      <c r="D89" s="365"/>
      <c r="E89" s="366"/>
      <c r="F89" s="365"/>
      <c r="G89" s="366"/>
      <c r="H89" s="365"/>
      <c r="I89" s="365"/>
      <c r="J89" s="365"/>
      <c r="K89" s="365"/>
      <c r="L89" s="365"/>
      <c r="M89" s="365"/>
      <c r="N89" s="367"/>
      <c r="O89" s="233"/>
      <c r="P89"/>
    </row>
    <row r="90" spans="1:16" ht="15" customHeight="1">
      <c r="A90" s="478" t="s">
        <v>213</v>
      </c>
      <c r="B90" s="446"/>
      <c r="C90" s="446"/>
      <c r="D90" s="446"/>
      <c r="E90" s="446"/>
      <c r="F90" s="446"/>
      <c r="G90" s="446"/>
      <c r="H90" s="446"/>
      <c r="I90" s="446"/>
      <c r="J90" s="446"/>
      <c r="K90" s="446"/>
      <c r="L90" s="446"/>
      <c r="M90" s="446"/>
      <c r="N90" s="367"/>
      <c r="O90" s="233"/>
      <c r="P90"/>
    </row>
    <row r="91" spans="1:16" ht="15" customHeight="1">
      <c r="A91" s="478" t="s">
        <v>212</v>
      </c>
      <c r="B91" s="446"/>
      <c r="C91" s="446"/>
      <c r="D91" s="446"/>
      <c r="E91" s="446"/>
      <c r="F91" s="446"/>
      <c r="G91" s="446"/>
      <c r="H91" s="446"/>
      <c r="I91" s="446"/>
      <c r="J91" s="446"/>
      <c r="K91" s="446"/>
      <c r="L91" s="446"/>
      <c r="M91" s="446"/>
      <c r="N91" s="367"/>
      <c r="O91" s="233"/>
      <c r="P91"/>
    </row>
    <row r="92" spans="1:16" ht="15" customHeight="1">
      <c r="A92" s="364" t="s">
        <v>211</v>
      </c>
      <c r="B92" s="364"/>
      <c r="C92" s="365"/>
      <c r="D92" s="364"/>
      <c r="E92" s="366"/>
      <c r="F92" s="365"/>
      <c r="G92" s="366"/>
      <c r="H92" s="365"/>
      <c r="I92" s="365"/>
      <c r="J92" s="365"/>
      <c r="K92" s="365"/>
      <c r="L92" s="365"/>
      <c r="M92" s="365"/>
      <c r="N92" s="367"/>
      <c r="O92" s="233"/>
      <c r="P92"/>
    </row>
    <row r="93" spans="1:16" ht="15" customHeight="1">
      <c r="A93" s="364" t="s">
        <v>210</v>
      </c>
      <c r="B93" s="364"/>
      <c r="C93" s="365"/>
      <c r="D93" s="364"/>
      <c r="E93" s="366"/>
      <c r="F93" s="365"/>
      <c r="G93" s="366"/>
      <c r="H93" s="365"/>
      <c r="I93" s="365"/>
      <c r="J93" s="365"/>
      <c r="K93" s="365"/>
      <c r="L93" s="365"/>
      <c r="M93" s="365"/>
      <c r="N93" s="367"/>
      <c r="O93" s="233"/>
      <c r="P93"/>
    </row>
    <row r="94" spans="1:16" ht="15" customHeight="1">
      <c r="A94" s="364" t="s">
        <v>209</v>
      </c>
      <c r="B94" s="365"/>
      <c r="C94" s="364"/>
      <c r="D94" s="365"/>
      <c r="E94" s="366"/>
      <c r="F94" s="365"/>
      <c r="G94" s="366"/>
      <c r="H94" s="365"/>
      <c r="I94" s="365"/>
      <c r="J94" s="365"/>
      <c r="K94" s="365"/>
      <c r="L94" s="365"/>
      <c r="M94" s="365"/>
      <c r="N94" s="367"/>
      <c r="O94" s="233"/>
      <c r="P94"/>
    </row>
    <row r="95" spans="1:16" ht="15" customHeight="1">
      <c r="A95" s="364" t="s">
        <v>208</v>
      </c>
      <c r="B95" s="365"/>
      <c r="C95" s="365"/>
      <c r="D95" s="365"/>
      <c r="E95" s="366"/>
      <c r="F95" s="365"/>
      <c r="G95" s="366"/>
      <c r="H95" s="365"/>
      <c r="I95" s="365"/>
      <c r="J95" s="365"/>
      <c r="K95" s="365"/>
      <c r="L95" s="365"/>
      <c r="M95" s="365"/>
      <c r="N95" s="367"/>
      <c r="O95" s="233"/>
      <c r="P95"/>
    </row>
    <row r="96" spans="1:16">
      <c r="N96" s="235"/>
      <c r="P96"/>
    </row>
    <row r="97" spans="1:16" ht="18">
      <c r="A97" s="29" t="s">
        <v>288</v>
      </c>
      <c r="B97" s="29"/>
      <c r="C97" s="29"/>
      <c r="D97" s="116"/>
      <c r="E97" s="34"/>
      <c r="F97" s="29"/>
      <c r="G97" s="126"/>
      <c r="H97" s="29"/>
      <c r="I97" s="29"/>
      <c r="J97" s="29"/>
      <c r="K97" s="29"/>
      <c r="L97" s="68"/>
      <c r="M97" s="141"/>
      <c r="N97" s="235"/>
      <c r="P97"/>
    </row>
    <row r="98" spans="1:16" ht="22.2">
      <c r="A98" s="465" t="s">
        <v>121</v>
      </c>
      <c r="B98" s="465"/>
      <c r="C98" s="465"/>
      <c r="D98" s="465"/>
      <c r="E98" s="465"/>
      <c r="F98" s="465"/>
      <c r="G98" s="465"/>
      <c r="H98" s="465"/>
      <c r="I98" s="466"/>
      <c r="J98" s="466"/>
      <c r="K98" s="466"/>
      <c r="L98" s="72" t="s">
        <v>286</v>
      </c>
      <c r="M98" s="72" t="str">
        <f>IF(補助金番号=0, "", 補助金番号)</f>
        <v/>
      </c>
      <c r="N98" s="235"/>
      <c r="P98"/>
    </row>
    <row r="99" spans="1:16" ht="18">
      <c r="A99" s="29"/>
      <c r="B99" s="29"/>
      <c r="C99" s="29"/>
      <c r="D99" s="116"/>
      <c r="E99" s="34"/>
      <c r="F99" s="29"/>
      <c r="G99" s="126"/>
      <c r="H99" s="68"/>
      <c r="I99" s="68"/>
      <c r="J99" s="68"/>
      <c r="K99" s="68"/>
      <c r="L99" s="72" t="s">
        <v>120</v>
      </c>
      <c r="M99" s="167" t="str">
        <f>IF(法人名=0, "", 法人名)</f>
        <v/>
      </c>
      <c r="N99" s="235"/>
      <c r="P99"/>
    </row>
    <row r="100" spans="1:16" ht="18">
      <c r="A100" s="29"/>
      <c r="B100" s="29"/>
      <c r="C100" s="29"/>
      <c r="D100" s="116"/>
      <c r="E100" s="34"/>
      <c r="F100" s="29"/>
      <c r="G100" s="126"/>
      <c r="H100" s="68"/>
      <c r="I100" s="68"/>
      <c r="J100" s="68"/>
      <c r="K100" s="68"/>
      <c r="L100" s="144"/>
      <c r="M100" s="145"/>
      <c r="N100" s="235"/>
      <c r="P100"/>
    </row>
    <row r="101" spans="1:16" ht="18.600000000000001" thickBot="1">
      <c r="A101" s="29" t="s">
        <v>124</v>
      </c>
      <c r="B101" s="29"/>
      <c r="C101" s="29"/>
      <c r="D101" s="116"/>
      <c r="E101" s="34"/>
      <c r="F101" s="29"/>
      <c r="G101" s="126"/>
      <c r="H101" s="68"/>
      <c r="I101" s="68"/>
      <c r="J101" s="68"/>
      <c r="K101" s="68"/>
      <c r="L101" s="142"/>
      <c r="M101" s="143"/>
      <c r="N101" s="235"/>
      <c r="P101"/>
    </row>
    <row r="102" spans="1:16" ht="31.8" customHeight="1" thickBot="1">
      <c r="A102" s="53"/>
      <c r="B102" s="146" t="s">
        <v>56</v>
      </c>
      <c r="C102" s="455" t="s">
        <v>55</v>
      </c>
      <c r="D102" s="457"/>
      <c r="E102" s="457"/>
      <c r="F102" s="458"/>
      <c r="G102" s="296"/>
      <c r="H102" s="262" t="s">
        <v>125</v>
      </c>
      <c r="I102" s="262"/>
      <c r="J102" s="262"/>
      <c r="K102" s="455" t="s">
        <v>122</v>
      </c>
      <c r="L102" s="456"/>
      <c r="M102" s="147" t="s">
        <v>54</v>
      </c>
      <c r="N102" s="235"/>
      <c r="P102"/>
    </row>
    <row r="103" spans="1:16" ht="21" customHeight="1">
      <c r="A103" s="181"/>
      <c r="B103" s="263" t="s">
        <v>132</v>
      </c>
      <c r="C103" s="184"/>
      <c r="D103" s="280" t="s">
        <v>53</v>
      </c>
      <c r="E103" s="281" t="s">
        <v>49</v>
      </c>
      <c r="F103" s="54"/>
      <c r="G103" s="314"/>
      <c r="H103" s="344"/>
      <c r="I103" s="345" t="s">
        <v>278</v>
      </c>
      <c r="J103" s="346"/>
      <c r="K103" s="494"/>
      <c r="L103" s="495"/>
      <c r="M103" s="459" t="s">
        <v>206</v>
      </c>
      <c r="N103" s="237"/>
      <c r="P103"/>
    </row>
    <row r="104" spans="1:16" ht="23.4" customHeight="1">
      <c r="A104" s="182"/>
      <c r="B104" s="55" t="s">
        <v>324</v>
      </c>
      <c r="C104" s="185"/>
      <c r="D104" s="282" t="s">
        <v>191</v>
      </c>
      <c r="E104" s="283" t="s">
        <v>49</v>
      </c>
      <c r="F104" s="266"/>
      <c r="G104" s="309"/>
      <c r="H104" s="347"/>
      <c r="I104" s="273"/>
      <c r="J104" s="348"/>
      <c r="K104" s="496"/>
      <c r="L104" s="497"/>
      <c r="M104" s="460"/>
      <c r="N104" s="235"/>
      <c r="P104"/>
    </row>
    <row r="105" spans="1:16" ht="21" customHeight="1">
      <c r="A105" s="182"/>
      <c r="B105" s="57" t="s">
        <v>52</v>
      </c>
      <c r="C105" s="185" t="s">
        <v>196</v>
      </c>
      <c r="D105" s="58" t="s">
        <v>187</v>
      </c>
      <c r="E105" s="188" t="s">
        <v>185</v>
      </c>
      <c r="F105" s="56"/>
      <c r="G105" s="307"/>
      <c r="H105" s="269"/>
      <c r="I105" s="268" t="s">
        <v>278</v>
      </c>
      <c r="J105" s="269"/>
      <c r="K105" s="496"/>
      <c r="L105" s="497"/>
      <c r="M105" s="461"/>
      <c r="N105" s="235"/>
      <c r="P105"/>
    </row>
    <row r="106" spans="1:16" ht="23.4" customHeight="1">
      <c r="A106" s="182"/>
      <c r="B106" s="470"/>
      <c r="C106" s="185"/>
      <c r="D106" s="58" t="s">
        <v>189</v>
      </c>
      <c r="E106" s="188" t="s">
        <v>48</v>
      </c>
      <c r="F106" s="56"/>
      <c r="G106" s="307"/>
      <c r="H106" s="267"/>
      <c r="I106" s="267"/>
      <c r="J106" s="294"/>
      <c r="K106" s="496"/>
      <c r="L106" s="497"/>
      <c r="M106" s="196" t="s">
        <v>207</v>
      </c>
      <c r="N106" s="235"/>
      <c r="P106"/>
    </row>
    <row r="107" spans="1:16" ht="21.6" customHeight="1">
      <c r="A107" s="182">
        <v>7</v>
      </c>
      <c r="B107" s="471"/>
      <c r="C107" s="185"/>
      <c r="D107" s="58" t="s">
        <v>190</v>
      </c>
      <c r="E107" s="188" t="s">
        <v>48</v>
      </c>
      <c r="F107" s="56"/>
      <c r="G107" s="308"/>
      <c r="H107" s="271"/>
      <c r="I107" s="272" t="s">
        <v>278</v>
      </c>
      <c r="J107" s="271"/>
      <c r="K107" s="496"/>
      <c r="L107" s="497"/>
      <c r="M107" s="197" t="s">
        <v>205</v>
      </c>
      <c r="N107" s="235"/>
      <c r="P107"/>
    </row>
    <row r="108" spans="1:16" ht="22.8" customHeight="1">
      <c r="A108" s="182"/>
      <c r="B108" s="63" t="s">
        <v>192</v>
      </c>
      <c r="C108" s="463" t="s">
        <v>50</v>
      </c>
      <c r="D108" s="284" t="s">
        <v>193</v>
      </c>
      <c r="E108" s="285" t="s">
        <v>49</v>
      </c>
      <c r="F108" s="59"/>
      <c r="G108" s="309"/>
      <c r="H108" s="273"/>
      <c r="I108" s="273"/>
      <c r="J108" s="273"/>
      <c r="K108" s="496"/>
      <c r="L108" s="497"/>
      <c r="M108" s="200"/>
      <c r="N108" s="248"/>
      <c r="O108" s="246"/>
      <c r="P108"/>
    </row>
    <row r="109" spans="1:16" ht="40.799999999999997" customHeight="1">
      <c r="A109" s="182"/>
      <c r="B109" s="189"/>
      <c r="C109" s="464"/>
      <c r="D109" s="58" t="s">
        <v>194</v>
      </c>
      <c r="E109" s="188" t="s">
        <v>48</v>
      </c>
      <c r="F109" s="190"/>
      <c r="G109" s="307"/>
      <c r="H109" s="269"/>
      <c r="I109" s="268" t="s">
        <v>278</v>
      </c>
      <c r="J109" s="269"/>
      <c r="K109" s="496"/>
      <c r="L109" s="497"/>
      <c r="M109" s="201"/>
      <c r="N109" s="241"/>
      <c r="O109" s="240"/>
      <c r="P109"/>
    </row>
    <row r="110" spans="1:16" ht="18.600000000000001" thickBot="1">
      <c r="A110" s="183"/>
      <c r="B110" s="467" t="s">
        <v>199</v>
      </c>
      <c r="C110" s="468"/>
      <c r="D110" s="468"/>
      <c r="E110" s="469"/>
      <c r="F110" s="286">
        <f>F103+F104+F108</f>
        <v>0</v>
      </c>
      <c r="G110" s="380"/>
      <c r="H110" s="270"/>
      <c r="I110" s="270"/>
      <c r="J110" s="270"/>
      <c r="K110" s="498"/>
      <c r="L110" s="499"/>
      <c r="M110" s="199"/>
      <c r="N110" s="237"/>
      <c r="P110"/>
    </row>
    <row r="111" spans="1:16" ht="23.4" customHeight="1">
      <c r="A111" s="181"/>
      <c r="B111" s="263" t="s">
        <v>132</v>
      </c>
      <c r="C111" s="184"/>
      <c r="D111" s="280" t="s">
        <v>53</v>
      </c>
      <c r="E111" s="281" t="s">
        <v>49</v>
      </c>
      <c r="F111" s="54"/>
      <c r="G111" s="307"/>
      <c r="H111" s="269"/>
      <c r="I111" s="268" t="s">
        <v>278</v>
      </c>
      <c r="J111" s="269"/>
      <c r="K111" s="510"/>
      <c r="L111" s="511"/>
      <c r="M111" s="459" t="s">
        <v>206</v>
      </c>
      <c r="N111" s="235"/>
      <c r="P111"/>
    </row>
    <row r="112" spans="1:16" ht="22.8" customHeight="1">
      <c r="A112" s="182"/>
      <c r="B112" s="55" t="s">
        <v>324</v>
      </c>
      <c r="C112" s="185"/>
      <c r="D112" s="282" t="s">
        <v>191</v>
      </c>
      <c r="E112" s="283" t="s">
        <v>49</v>
      </c>
      <c r="F112" s="266"/>
      <c r="G112" s="307"/>
      <c r="H112" s="267"/>
      <c r="I112" s="267"/>
      <c r="J112" s="267"/>
      <c r="K112" s="512"/>
      <c r="L112" s="513"/>
      <c r="M112" s="461"/>
      <c r="N112" s="235"/>
      <c r="P112"/>
    </row>
    <row r="113" spans="1:16" ht="23.4" customHeight="1">
      <c r="A113" s="182"/>
      <c r="B113" s="57" t="s">
        <v>195</v>
      </c>
      <c r="C113" s="185" t="s">
        <v>196</v>
      </c>
      <c r="D113" s="58" t="s">
        <v>186</v>
      </c>
      <c r="E113" s="188" t="s">
        <v>185</v>
      </c>
      <c r="F113" s="56"/>
      <c r="G113" s="308"/>
      <c r="H113" s="271"/>
      <c r="I113" s="272" t="s">
        <v>278</v>
      </c>
      <c r="J113" s="271"/>
      <c r="K113" s="512"/>
      <c r="L113" s="513"/>
      <c r="M113" s="461"/>
      <c r="N113" s="235"/>
      <c r="P113"/>
    </row>
    <row r="114" spans="1:16" ht="21.6" customHeight="1">
      <c r="A114" s="182"/>
      <c r="B114" s="470"/>
      <c r="C114" s="185"/>
      <c r="D114" s="58" t="s">
        <v>188</v>
      </c>
      <c r="E114" s="188" t="s">
        <v>48</v>
      </c>
      <c r="F114" s="56"/>
      <c r="G114" s="309"/>
      <c r="H114" s="273"/>
      <c r="I114" s="273"/>
      <c r="J114" s="273"/>
      <c r="K114" s="512"/>
      <c r="L114" s="513"/>
      <c r="M114" s="196" t="s">
        <v>207</v>
      </c>
      <c r="N114" s="235"/>
      <c r="P114"/>
    </row>
    <row r="115" spans="1:16" ht="22.8" customHeight="1">
      <c r="A115" s="182">
        <v>8</v>
      </c>
      <c r="B115" s="503"/>
      <c r="C115" s="185"/>
      <c r="D115" s="58" t="s">
        <v>190</v>
      </c>
      <c r="E115" s="188" t="s">
        <v>48</v>
      </c>
      <c r="F115" s="56"/>
      <c r="G115" s="307"/>
      <c r="H115" s="269"/>
      <c r="I115" s="268" t="s">
        <v>278</v>
      </c>
      <c r="J115" s="269"/>
      <c r="K115" s="512"/>
      <c r="L115" s="513"/>
      <c r="M115" s="197" t="s">
        <v>205</v>
      </c>
      <c r="N115" s="235"/>
      <c r="P115"/>
    </row>
    <row r="116" spans="1:16" ht="27" customHeight="1">
      <c r="A116" s="182"/>
      <c r="B116" s="63" t="s">
        <v>51</v>
      </c>
      <c r="C116" s="463" t="s">
        <v>50</v>
      </c>
      <c r="D116" s="284" t="s">
        <v>193</v>
      </c>
      <c r="E116" s="285" t="s">
        <v>49</v>
      </c>
      <c r="F116" s="59"/>
      <c r="G116" s="381"/>
      <c r="H116" s="267"/>
      <c r="I116" s="267"/>
      <c r="J116" s="267"/>
      <c r="K116" s="512"/>
      <c r="L116" s="513"/>
      <c r="M116" s="198"/>
      <c r="N116" s="237"/>
      <c r="O116" s="238"/>
      <c r="P116"/>
    </row>
    <row r="117" spans="1:16" ht="40.799999999999997" customHeight="1">
      <c r="A117" s="182"/>
      <c r="B117" s="189"/>
      <c r="C117" s="464"/>
      <c r="D117" s="58" t="s">
        <v>194</v>
      </c>
      <c r="E117" s="188" t="s">
        <v>48</v>
      </c>
      <c r="F117" s="190"/>
      <c r="G117" s="309"/>
      <c r="H117" s="273"/>
      <c r="I117" s="273"/>
      <c r="J117" s="273"/>
      <c r="K117" s="514"/>
      <c r="L117" s="515"/>
      <c r="M117" s="198"/>
      <c r="N117" s="235"/>
      <c r="P117"/>
    </row>
    <row r="118" spans="1:16" ht="18.600000000000001" thickBot="1">
      <c r="A118" s="287"/>
      <c r="B118" s="482" t="s">
        <v>197</v>
      </c>
      <c r="C118" s="483"/>
      <c r="D118" s="483"/>
      <c r="E118" s="484"/>
      <c r="F118" s="286">
        <f>F111+F112+F116</f>
        <v>0</v>
      </c>
      <c r="G118" s="310"/>
      <c r="H118" s="485"/>
      <c r="I118" s="485"/>
      <c r="J118" s="485"/>
      <c r="K118" s="485"/>
      <c r="L118" s="486"/>
      <c r="M118" s="487"/>
      <c r="N118" s="235"/>
      <c r="P118"/>
    </row>
    <row r="119" spans="1:16" ht="22.8" customHeight="1" thickBot="1">
      <c r="A119" s="479" t="s">
        <v>198</v>
      </c>
      <c r="B119" s="480"/>
      <c r="C119" s="480"/>
      <c r="D119" s="480"/>
      <c r="E119" s="481"/>
      <c r="F119" s="288">
        <f>F87+F110+F118</f>
        <v>0</v>
      </c>
      <c r="G119" s="311"/>
      <c r="H119" s="60"/>
      <c r="I119" s="60"/>
      <c r="J119" s="60"/>
      <c r="K119" s="60"/>
      <c r="L119" s="61"/>
      <c r="M119" s="62"/>
      <c r="N119" s="235"/>
      <c r="P119"/>
    </row>
    <row r="120" spans="1:16" ht="18">
      <c r="A120" s="148"/>
      <c r="B120" s="148"/>
      <c r="C120" s="148"/>
      <c r="D120" s="152"/>
      <c r="E120" s="155"/>
      <c r="F120" s="149"/>
      <c r="G120" s="312"/>
      <c r="H120" s="51"/>
      <c r="I120" s="51"/>
      <c r="J120" s="51"/>
      <c r="K120" s="51"/>
      <c r="L120" s="29"/>
      <c r="M120" s="29"/>
      <c r="N120" s="235"/>
      <c r="P120"/>
    </row>
    <row r="121" spans="1:16" ht="15" customHeight="1">
      <c r="A121" s="364" t="s">
        <v>47</v>
      </c>
      <c r="B121" s="365"/>
      <c r="C121" s="365"/>
      <c r="D121" s="365"/>
      <c r="E121" s="366"/>
      <c r="F121" s="365"/>
      <c r="G121" s="366"/>
      <c r="H121" s="365"/>
      <c r="I121" s="365"/>
      <c r="J121" s="365"/>
      <c r="K121" s="365"/>
      <c r="L121" s="365"/>
      <c r="M121" s="365"/>
      <c r="N121" s="367"/>
      <c r="O121" s="233"/>
      <c r="P121"/>
    </row>
    <row r="122" spans="1:16" ht="15" customHeight="1">
      <c r="A122" s="478" t="s">
        <v>213</v>
      </c>
      <c r="B122" s="446"/>
      <c r="C122" s="446"/>
      <c r="D122" s="446"/>
      <c r="E122" s="446"/>
      <c r="F122" s="446"/>
      <c r="G122" s="446"/>
      <c r="H122" s="446"/>
      <c r="I122" s="446"/>
      <c r="J122" s="446"/>
      <c r="K122" s="446"/>
      <c r="L122" s="446"/>
      <c r="M122" s="446"/>
      <c r="N122" s="367"/>
      <c r="O122" s="233"/>
      <c r="P122"/>
    </row>
    <row r="123" spans="1:16" ht="15" customHeight="1">
      <c r="A123" s="478" t="s">
        <v>212</v>
      </c>
      <c r="B123" s="446"/>
      <c r="C123" s="446"/>
      <c r="D123" s="446"/>
      <c r="E123" s="446"/>
      <c r="F123" s="446"/>
      <c r="G123" s="446"/>
      <c r="H123" s="446"/>
      <c r="I123" s="446"/>
      <c r="J123" s="446"/>
      <c r="K123" s="446"/>
      <c r="L123" s="446"/>
      <c r="M123" s="446"/>
      <c r="N123" s="367"/>
      <c r="O123" s="233"/>
      <c r="P123"/>
    </row>
    <row r="124" spans="1:16" ht="15" customHeight="1">
      <c r="A124" s="364" t="s">
        <v>211</v>
      </c>
      <c r="B124" s="364"/>
      <c r="C124" s="365"/>
      <c r="D124" s="364"/>
      <c r="E124" s="366"/>
      <c r="F124" s="365"/>
      <c r="G124" s="366"/>
      <c r="H124" s="365"/>
      <c r="I124" s="365"/>
      <c r="J124" s="365"/>
      <c r="K124" s="365"/>
      <c r="L124" s="365"/>
      <c r="M124" s="365"/>
      <c r="N124" s="367"/>
      <c r="O124" s="233"/>
      <c r="P124"/>
    </row>
    <row r="125" spans="1:16" ht="15" customHeight="1">
      <c r="A125" s="364" t="s">
        <v>210</v>
      </c>
      <c r="B125" s="364"/>
      <c r="C125" s="365"/>
      <c r="D125" s="364"/>
      <c r="E125" s="366"/>
      <c r="F125" s="365"/>
      <c r="G125" s="366"/>
      <c r="H125" s="365"/>
      <c r="I125" s="365"/>
      <c r="J125" s="365"/>
      <c r="K125" s="365"/>
      <c r="L125" s="365"/>
      <c r="M125" s="365"/>
      <c r="N125" s="367"/>
      <c r="O125" s="233"/>
      <c r="P125"/>
    </row>
    <row r="126" spans="1:16" ht="15" customHeight="1">
      <c r="A126" s="364" t="s">
        <v>209</v>
      </c>
      <c r="B126" s="365"/>
      <c r="C126" s="364"/>
      <c r="D126" s="365"/>
      <c r="E126" s="366"/>
      <c r="F126" s="365"/>
      <c r="G126" s="366"/>
      <c r="H126" s="365"/>
      <c r="I126" s="365"/>
      <c r="J126" s="365"/>
      <c r="K126" s="365"/>
      <c r="L126" s="365"/>
      <c r="M126" s="365"/>
      <c r="N126" s="367"/>
      <c r="O126" s="233"/>
      <c r="P126"/>
    </row>
    <row r="127" spans="1:16" ht="15" customHeight="1">
      <c r="A127" s="364" t="s">
        <v>208</v>
      </c>
      <c r="B127" s="365"/>
      <c r="C127" s="365"/>
      <c r="D127" s="365"/>
      <c r="E127" s="366"/>
      <c r="F127" s="365"/>
      <c r="G127" s="366"/>
      <c r="H127" s="365"/>
      <c r="I127" s="365"/>
      <c r="J127" s="365"/>
      <c r="K127" s="365"/>
      <c r="L127" s="365"/>
      <c r="M127" s="365"/>
      <c r="N127" s="367"/>
      <c r="O127" s="233"/>
      <c r="P127"/>
    </row>
    <row r="128" spans="1:16" ht="18">
      <c r="A128" s="29" t="s">
        <v>289</v>
      </c>
      <c r="B128" s="29"/>
      <c r="C128" s="29"/>
      <c r="D128" s="116"/>
      <c r="E128" s="34"/>
      <c r="F128" s="29"/>
      <c r="G128" s="126"/>
      <c r="H128" s="29"/>
      <c r="I128" s="29"/>
      <c r="J128" s="29"/>
      <c r="K128" s="29"/>
      <c r="L128" s="68"/>
      <c r="M128" s="141"/>
      <c r="N128" s="235"/>
      <c r="P128"/>
    </row>
    <row r="129" spans="1:16" ht="22.2">
      <c r="I129" s="276"/>
      <c r="J129" s="276"/>
      <c r="K129" s="68"/>
      <c r="L129" s="72" t="s">
        <v>286</v>
      </c>
      <c r="M129" s="72" t="str">
        <f>IF(補助金番号=0, "", 補助金番号)</f>
        <v/>
      </c>
      <c r="N129" s="235"/>
      <c r="P129"/>
    </row>
    <row r="130" spans="1:16" ht="22.2">
      <c r="A130" s="465" t="s">
        <v>121</v>
      </c>
      <c r="B130" s="465"/>
      <c r="C130" s="465"/>
      <c r="D130" s="465"/>
      <c r="E130" s="465"/>
      <c r="F130" s="465"/>
      <c r="G130" s="465"/>
      <c r="H130" s="465"/>
      <c r="I130" s="466"/>
      <c r="J130" s="466"/>
      <c r="K130" s="466"/>
      <c r="L130" s="72" t="s">
        <v>120</v>
      </c>
      <c r="M130" s="167" t="str">
        <f>IF(法人名=0, "", 法人名)</f>
        <v/>
      </c>
      <c r="N130" s="235"/>
      <c r="P130"/>
    </row>
    <row r="131" spans="1:16" ht="31.8" customHeight="1" thickBot="1">
      <c r="A131" s="29" t="s">
        <v>124</v>
      </c>
      <c r="B131" s="29"/>
      <c r="C131" s="29"/>
      <c r="D131" s="116"/>
      <c r="E131" s="34"/>
      <c r="F131" s="29"/>
      <c r="G131" s="126"/>
      <c r="H131" s="68"/>
      <c r="I131" s="68"/>
      <c r="J131" s="68"/>
      <c r="K131" s="68"/>
      <c r="L131" s="142"/>
      <c r="M131" s="143"/>
      <c r="N131" s="235"/>
      <c r="P131"/>
    </row>
    <row r="132" spans="1:16" ht="36" customHeight="1" thickBot="1">
      <c r="A132" s="53"/>
      <c r="B132" s="146" t="s">
        <v>56</v>
      </c>
      <c r="C132" s="455" t="s">
        <v>55</v>
      </c>
      <c r="D132" s="457"/>
      <c r="E132" s="457"/>
      <c r="F132" s="458"/>
      <c r="G132" s="296"/>
      <c r="H132" s="262" t="s">
        <v>125</v>
      </c>
      <c r="I132" s="262"/>
      <c r="J132" s="262"/>
      <c r="K132" s="455" t="s">
        <v>311</v>
      </c>
      <c r="L132" s="456"/>
      <c r="M132" s="147" t="s">
        <v>54</v>
      </c>
      <c r="N132" s="235"/>
      <c r="P132"/>
    </row>
    <row r="133" spans="1:16" ht="23.4" customHeight="1">
      <c r="A133" s="181"/>
      <c r="B133" s="263" t="s">
        <v>132</v>
      </c>
      <c r="C133" s="184"/>
      <c r="D133" s="280" t="s">
        <v>53</v>
      </c>
      <c r="E133" s="281" t="s">
        <v>49</v>
      </c>
      <c r="F133" s="54"/>
      <c r="G133" s="314"/>
      <c r="H133" s="344"/>
      <c r="I133" s="345" t="s">
        <v>278</v>
      </c>
      <c r="J133" s="346"/>
      <c r="K133" s="494"/>
      <c r="L133" s="495"/>
      <c r="M133" s="459" t="s">
        <v>206</v>
      </c>
      <c r="N133" s="235"/>
      <c r="P133"/>
    </row>
    <row r="134" spans="1:16" ht="22.8" customHeight="1">
      <c r="A134" s="182"/>
      <c r="B134" s="55" t="s">
        <v>324</v>
      </c>
      <c r="C134" s="185"/>
      <c r="D134" s="282" t="s">
        <v>191</v>
      </c>
      <c r="E134" s="283" t="s">
        <v>49</v>
      </c>
      <c r="F134" s="266"/>
      <c r="G134" s="309"/>
      <c r="H134" s="347"/>
      <c r="I134" s="273"/>
      <c r="J134" s="348"/>
      <c r="K134" s="496"/>
      <c r="L134" s="497"/>
      <c r="M134" s="460"/>
      <c r="N134" s="235"/>
      <c r="P134"/>
    </row>
    <row r="135" spans="1:16" ht="21" customHeight="1">
      <c r="A135" s="182"/>
      <c r="B135" s="57" t="s">
        <v>52</v>
      </c>
      <c r="C135" s="185" t="s">
        <v>196</v>
      </c>
      <c r="D135" s="58" t="s">
        <v>187</v>
      </c>
      <c r="E135" s="188" t="s">
        <v>185</v>
      </c>
      <c r="F135" s="56"/>
      <c r="G135" s="307"/>
      <c r="H135" s="269"/>
      <c r="I135" s="268" t="s">
        <v>278</v>
      </c>
      <c r="J135" s="269"/>
      <c r="K135" s="496"/>
      <c r="L135" s="497"/>
      <c r="M135" s="461"/>
      <c r="N135" s="235"/>
      <c r="P135"/>
    </row>
    <row r="136" spans="1:16" ht="23.4" customHeight="1">
      <c r="A136" s="182"/>
      <c r="B136" s="470"/>
      <c r="C136" s="185"/>
      <c r="D136" s="58" t="s">
        <v>189</v>
      </c>
      <c r="E136" s="188" t="s">
        <v>48</v>
      </c>
      <c r="F136" s="56"/>
      <c r="G136" s="307"/>
      <c r="H136" s="267"/>
      <c r="I136" s="267"/>
      <c r="J136" s="294"/>
      <c r="K136" s="496"/>
      <c r="L136" s="497"/>
      <c r="M136" s="196" t="s">
        <v>207</v>
      </c>
      <c r="N136" s="235"/>
      <c r="P136"/>
    </row>
    <row r="137" spans="1:16" ht="21.6" customHeight="1">
      <c r="A137" s="182">
        <v>9</v>
      </c>
      <c r="B137" s="471"/>
      <c r="C137" s="185"/>
      <c r="D137" s="58" t="s">
        <v>190</v>
      </c>
      <c r="E137" s="188" t="s">
        <v>48</v>
      </c>
      <c r="F137" s="56"/>
      <c r="G137" s="308"/>
      <c r="H137" s="271"/>
      <c r="I137" s="272" t="s">
        <v>278</v>
      </c>
      <c r="J137" s="271"/>
      <c r="K137" s="496"/>
      <c r="L137" s="497"/>
      <c r="M137" s="197" t="s">
        <v>205</v>
      </c>
      <c r="N137" s="235"/>
      <c r="P137"/>
    </row>
    <row r="138" spans="1:16" ht="22.8" customHeight="1">
      <c r="A138" s="182"/>
      <c r="B138" s="63" t="s">
        <v>192</v>
      </c>
      <c r="C138" s="463" t="s">
        <v>50</v>
      </c>
      <c r="D138" s="284" t="s">
        <v>193</v>
      </c>
      <c r="E138" s="285" t="s">
        <v>49</v>
      </c>
      <c r="F138" s="59"/>
      <c r="G138" s="309"/>
      <c r="H138" s="273"/>
      <c r="I138" s="273"/>
      <c r="J138" s="273"/>
      <c r="K138" s="496"/>
      <c r="L138" s="497"/>
      <c r="M138" s="200"/>
      <c r="N138" s="235"/>
      <c r="P138"/>
    </row>
    <row r="139" spans="1:16" ht="40.799999999999997" customHeight="1">
      <c r="A139" s="182"/>
      <c r="B139" s="189"/>
      <c r="C139" s="464"/>
      <c r="D139" s="58" t="s">
        <v>194</v>
      </c>
      <c r="E139" s="188" t="s">
        <v>48</v>
      </c>
      <c r="F139" s="190"/>
      <c r="G139" s="307"/>
      <c r="H139" s="269"/>
      <c r="I139" s="268" t="s">
        <v>278</v>
      </c>
      <c r="J139" s="269"/>
      <c r="K139" s="496"/>
      <c r="L139" s="497"/>
      <c r="M139" s="201"/>
      <c r="N139" s="235"/>
      <c r="P139"/>
    </row>
    <row r="140" spans="1:16" ht="26.4" customHeight="1" thickBot="1">
      <c r="A140" s="183"/>
      <c r="B140" s="467" t="s">
        <v>199</v>
      </c>
      <c r="C140" s="468"/>
      <c r="D140" s="468"/>
      <c r="E140" s="469"/>
      <c r="F140" s="286">
        <f>F133+F134+F138</f>
        <v>0</v>
      </c>
      <c r="G140" s="380"/>
      <c r="H140" s="270"/>
      <c r="I140" s="270"/>
      <c r="J140" s="270"/>
      <c r="K140" s="498"/>
      <c r="L140" s="499"/>
      <c r="M140" s="199"/>
      <c r="N140" s="235"/>
      <c r="P140"/>
    </row>
    <row r="141" spans="1:16" ht="23.4" customHeight="1">
      <c r="A141" s="181"/>
      <c r="B141" s="263" t="s">
        <v>132</v>
      </c>
      <c r="C141" s="184"/>
      <c r="D141" s="280" t="s">
        <v>53</v>
      </c>
      <c r="E141" s="281" t="s">
        <v>49</v>
      </c>
      <c r="F141" s="54"/>
      <c r="G141" s="307"/>
      <c r="H141" s="269"/>
      <c r="I141" s="268" t="s">
        <v>278</v>
      </c>
      <c r="J141" s="269"/>
      <c r="K141" s="510"/>
      <c r="L141" s="511"/>
      <c r="M141" s="459" t="s">
        <v>206</v>
      </c>
      <c r="N141" s="237"/>
      <c r="P141"/>
    </row>
    <row r="142" spans="1:16" ht="22.8" customHeight="1">
      <c r="A142" s="182"/>
      <c r="B142" s="55" t="s">
        <v>324</v>
      </c>
      <c r="C142" s="185"/>
      <c r="D142" s="282" t="s">
        <v>191</v>
      </c>
      <c r="E142" s="283" t="s">
        <v>49</v>
      </c>
      <c r="F142" s="266"/>
      <c r="G142" s="307"/>
      <c r="H142" s="267"/>
      <c r="I142" s="267"/>
      <c r="J142" s="267"/>
      <c r="K142" s="512"/>
      <c r="L142" s="513"/>
      <c r="M142" s="461"/>
      <c r="N142" s="235"/>
      <c r="P142"/>
    </row>
    <row r="143" spans="1:16" ht="23.4" customHeight="1">
      <c r="A143" s="182"/>
      <c r="B143" s="57" t="s">
        <v>195</v>
      </c>
      <c r="C143" s="185" t="s">
        <v>196</v>
      </c>
      <c r="D143" s="58" t="s">
        <v>186</v>
      </c>
      <c r="E143" s="188" t="s">
        <v>185</v>
      </c>
      <c r="F143" s="56"/>
      <c r="G143" s="308"/>
      <c r="H143" s="271"/>
      <c r="I143" s="272" t="s">
        <v>278</v>
      </c>
      <c r="J143" s="271"/>
      <c r="K143" s="512"/>
      <c r="L143" s="513"/>
      <c r="M143" s="461"/>
      <c r="N143" s="235"/>
      <c r="P143"/>
    </row>
    <row r="144" spans="1:16" ht="21.6" customHeight="1">
      <c r="A144" s="182"/>
      <c r="B144" s="470"/>
      <c r="C144" s="185"/>
      <c r="D144" s="58" t="s">
        <v>188</v>
      </c>
      <c r="E144" s="188" t="s">
        <v>48</v>
      </c>
      <c r="F144" s="56"/>
      <c r="G144" s="309"/>
      <c r="H144" s="273"/>
      <c r="I144" s="273"/>
      <c r="J144" s="273"/>
      <c r="K144" s="512"/>
      <c r="L144" s="513"/>
      <c r="M144" s="196" t="s">
        <v>207</v>
      </c>
      <c r="N144" s="235"/>
      <c r="P144"/>
    </row>
    <row r="145" spans="1:16" ht="22.8" customHeight="1">
      <c r="A145" s="182">
        <v>10</v>
      </c>
      <c r="B145" s="503"/>
      <c r="C145" s="185"/>
      <c r="D145" s="58" t="s">
        <v>190</v>
      </c>
      <c r="E145" s="188" t="s">
        <v>48</v>
      </c>
      <c r="F145" s="56"/>
      <c r="G145" s="307"/>
      <c r="H145" s="269"/>
      <c r="I145" s="268" t="s">
        <v>278</v>
      </c>
      <c r="J145" s="269"/>
      <c r="K145" s="512"/>
      <c r="L145" s="513"/>
      <c r="M145" s="197" t="s">
        <v>205</v>
      </c>
      <c r="N145" s="235"/>
      <c r="P145"/>
    </row>
    <row r="146" spans="1:16" ht="27" customHeight="1">
      <c r="A146" s="182"/>
      <c r="B146" s="63" t="s">
        <v>51</v>
      </c>
      <c r="C146" s="463" t="s">
        <v>50</v>
      </c>
      <c r="D146" s="284" t="s">
        <v>193</v>
      </c>
      <c r="E146" s="285" t="s">
        <v>49</v>
      </c>
      <c r="F146" s="59"/>
      <c r="G146" s="381"/>
      <c r="H146" s="267"/>
      <c r="I146" s="267"/>
      <c r="J146" s="267"/>
      <c r="K146" s="512"/>
      <c r="L146" s="513"/>
      <c r="M146" s="198"/>
      <c r="N146" s="237"/>
      <c r="P146"/>
    </row>
    <row r="147" spans="1:16" ht="40.799999999999997" customHeight="1">
      <c r="A147" s="182"/>
      <c r="B147" s="189"/>
      <c r="C147" s="464"/>
      <c r="D147" s="58" t="s">
        <v>194</v>
      </c>
      <c r="E147" s="188" t="s">
        <v>48</v>
      </c>
      <c r="F147" s="190"/>
      <c r="G147" s="309"/>
      <c r="H147" s="273"/>
      <c r="I147" s="273"/>
      <c r="J147" s="273"/>
      <c r="K147" s="514"/>
      <c r="L147" s="515"/>
      <c r="M147" s="198"/>
      <c r="N147" s="237"/>
      <c r="O147" s="238"/>
      <c r="P147"/>
    </row>
    <row r="148" spans="1:16" ht="22.8" customHeight="1" thickBot="1">
      <c r="A148" s="287"/>
      <c r="B148" s="482" t="s">
        <v>197</v>
      </c>
      <c r="C148" s="483"/>
      <c r="D148" s="483"/>
      <c r="E148" s="484"/>
      <c r="F148" s="286">
        <f>F141+F142+F146</f>
        <v>0</v>
      </c>
      <c r="G148" s="310"/>
      <c r="H148" s="485"/>
      <c r="I148" s="485"/>
      <c r="J148" s="485"/>
      <c r="K148" s="485"/>
      <c r="L148" s="486"/>
      <c r="M148" s="487"/>
      <c r="N148" s="235"/>
      <c r="P148"/>
    </row>
    <row r="149" spans="1:16" ht="22.8" thickBot="1">
      <c r="A149" s="479" t="s">
        <v>198</v>
      </c>
      <c r="B149" s="480"/>
      <c r="C149" s="480"/>
      <c r="D149" s="480"/>
      <c r="E149" s="481"/>
      <c r="F149" s="288">
        <f>F119+F140+F148</f>
        <v>0</v>
      </c>
      <c r="G149" s="311"/>
      <c r="H149" s="60"/>
      <c r="I149" s="60"/>
      <c r="J149" s="60"/>
      <c r="K149" s="60"/>
      <c r="L149" s="61"/>
      <c r="M149" s="62"/>
      <c r="N149" s="237"/>
      <c r="O149" s="238"/>
      <c r="P149"/>
    </row>
    <row r="150" spans="1:16" ht="18">
      <c r="A150" s="148"/>
      <c r="B150" s="148"/>
      <c r="C150" s="148"/>
      <c r="D150" s="152"/>
      <c r="E150" s="155"/>
      <c r="F150" s="149"/>
      <c r="G150" s="312"/>
      <c r="H150" s="51"/>
      <c r="I150" s="51"/>
      <c r="J150" s="51"/>
      <c r="K150" s="51"/>
      <c r="L150" s="29"/>
      <c r="M150" s="29"/>
      <c r="N150" s="235"/>
      <c r="P150"/>
    </row>
    <row r="151" spans="1:16" ht="16.2">
      <c r="A151" s="150" t="s">
        <v>47</v>
      </c>
      <c r="B151" s="151"/>
      <c r="C151" s="151"/>
      <c r="D151" s="160"/>
      <c r="E151" s="156"/>
      <c r="F151" s="151"/>
      <c r="G151" s="313"/>
      <c r="H151" s="151"/>
      <c r="I151" s="151"/>
      <c r="J151" s="151"/>
      <c r="K151" s="151"/>
      <c r="L151" s="151"/>
      <c r="M151" s="151"/>
      <c r="N151" s="235"/>
      <c r="P151"/>
    </row>
    <row r="152" spans="1:16" ht="15" customHeight="1">
      <c r="A152" s="478" t="s">
        <v>213</v>
      </c>
      <c r="B152" s="446"/>
      <c r="C152" s="446"/>
      <c r="D152" s="446"/>
      <c r="E152" s="446"/>
      <c r="F152" s="446"/>
      <c r="G152" s="446"/>
      <c r="H152" s="446"/>
      <c r="I152" s="446"/>
      <c r="J152" s="446"/>
      <c r="K152" s="446"/>
      <c r="L152" s="446"/>
      <c r="M152" s="446"/>
      <c r="N152" s="367"/>
      <c r="O152" s="233"/>
      <c r="P152"/>
    </row>
    <row r="153" spans="1:16" ht="15" customHeight="1">
      <c r="A153" s="478" t="s">
        <v>212</v>
      </c>
      <c r="B153" s="446"/>
      <c r="C153" s="446"/>
      <c r="D153" s="446"/>
      <c r="E153" s="446"/>
      <c r="F153" s="446"/>
      <c r="G153" s="446"/>
      <c r="H153" s="446"/>
      <c r="I153" s="446"/>
      <c r="J153" s="446"/>
      <c r="K153" s="446"/>
      <c r="L153" s="446"/>
      <c r="M153" s="446"/>
      <c r="N153" s="371"/>
      <c r="O153" s="372"/>
      <c r="P153"/>
    </row>
    <row r="154" spans="1:16" ht="15" customHeight="1">
      <c r="A154" s="364" t="s">
        <v>211</v>
      </c>
      <c r="B154" s="364"/>
      <c r="C154" s="365"/>
      <c r="D154" s="364"/>
      <c r="E154" s="366"/>
      <c r="F154" s="365"/>
      <c r="G154" s="366"/>
      <c r="H154" s="365"/>
      <c r="I154" s="365"/>
      <c r="J154" s="365"/>
      <c r="K154" s="365"/>
      <c r="L154" s="365"/>
      <c r="M154" s="365"/>
      <c r="N154" s="373"/>
      <c r="O154" s="374"/>
      <c r="P154"/>
    </row>
    <row r="155" spans="1:16" ht="15" customHeight="1">
      <c r="A155" s="364" t="s">
        <v>210</v>
      </c>
      <c r="B155" s="364"/>
      <c r="C155" s="365"/>
      <c r="D155" s="364"/>
      <c r="E155" s="366"/>
      <c r="F155" s="365"/>
      <c r="G155" s="366"/>
      <c r="H155" s="365"/>
      <c r="I155" s="365"/>
      <c r="J155" s="365"/>
      <c r="K155" s="365"/>
      <c r="L155" s="365"/>
      <c r="M155" s="365"/>
      <c r="N155" s="367"/>
      <c r="O155" s="233"/>
      <c r="P155"/>
    </row>
    <row r="156" spans="1:16" ht="15" customHeight="1">
      <c r="A156" s="364" t="s">
        <v>209</v>
      </c>
      <c r="B156" s="365"/>
      <c r="C156" s="364"/>
      <c r="D156" s="365"/>
      <c r="E156" s="366"/>
      <c r="F156" s="365"/>
      <c r="G156" s="366"/>
      <c r="H156" s="365"/>
      <c r="I156" s="365"/>
      <c r="J156" s="365"/>
      <c r="K156" s="365"/>
      <c r="L156" s="365"/>
      <c r="M156" s="365"/>
      <c r="N156" s="367"/>
      <c r="O156" s="233"/>
      <c r="P156"/>
    </row>
    <row r="157" spans="1:16" ht="15" customHeight="1">
      <c r="A157" s="364" t="s">
        <v>208</v>
      </c>
      <c r="B157" s="365"/>
      <c r="C157" s="365"/>
      <c r="D157" s="365"/>
      <c r="E157" s="366"/>
      <c r="F157" s="365"/>
      <c r="G157" s="366"/>
      <c r="H157" s="365"/>
      <c r="I157" s="365"/>
      <c r="J157" s="365"/>
      <c r="K157" s="365"/>
      <c r="L157" s="365"/>
      <c r="M157" s="365"/>
      <c r="N157" s="367"/>
      <c r="O157" s="233"/>
      <c r="P157"/>
    </row>
    <row r="158" spans="1:16">
      <c r="D158"/>
      <c r="E158"/>
      <c r="P158"/>
    </row>
    <row r="159" spans="1:16">
      <c r="D159"/>
      <c r="E159"/>
      <c r="P159"/>
    </row>
    <row r="160" spans="1:16">
      <c r="D160"/>
      <c r="E160"/>
      <c r="P160"/>
    </row>
    <row r="161" spans="4:16">
      <c r="D161"/>
      <c r="E161"/>
      <c r="P161"/>
    </row>
    <row r="162" spans="4:16">
      <c r="D162"/>
      <c r="E162"/>
      <c r="P162"/>
    </row>
    <row r="163" spans="4:16">
      <c r="D163"/>
      <c r="E163"/>
      <c r="P163"/>
    </row>
    <row r="164" spans="4:16">
      <c r="D164"/>
      <c r="E164"/>
      <c r="P164"/>
    </row>
    <row r="165" spans="4:16">
      <c r="D165"/>
      <c r="E165"/>
      <c r="P165"/>
    </row>
    <row r="166" spans="4:16">
      <c r="D166"/>
      <c r="E166"/>
      <c r="P166"/>
    </row>
    <row r="167" spans="4:16">
      <c r="D167"/>
      <c r="E167"/>
      <c r="P167"/>
    </row>
    <row r="168" spans="4:16">
      <c r="D168"/>
      <c r="E168"/>
      <c r="P168"/>
    </row>
    <row r="169" spans="4:16">
      <c r="D169"/>
      <c r="E169"/>
      <c r="P169"/>
    </row>
    <row r="170" spans="4:16">
      <c r="D170"/>
      <c r="E170"/>
      <c r="P170"/>
    </row>
    <row r="171" spans="4:16">
      <c r="D171"/>
      <c r="E171"/>
      <c r="P171"/>
    </row>
    <row r="172" spans="4:16">
      <c r="D172"/>
      <c r="E172"/>
      <c r="P172"/>
    </row>
    <row r="173" spans="4:16">
      <c r="D173"/>
      <c r="E173"/>
      <c r="P173"/>
    </row>
    <row r="174" spans="4:16">
      <c r="D174"/>
      <c r="E174"/>
      <c r="P174"/>
    </row>
    <row r="175" spans="4:16">
      <c r="D175"/>
      <c r="E175"/>
      <c r="N175" s="238"/>
      <c r="P175"/>
    </row>
    <row r="176" spans="4:16">
      <c r="D176"/>
      <c r="E176"/>
      <c r="P176"/>
    </row>
    <row r="177" spans="4:16">
      <c r="D177"/>
      <c r="E177"/>
      <c r="P177"/>
    </row>
    <row r="178" spans="4:16">
      <c r="D178"/>
      <c r="E178"/>
      <c r="P178"/>
    </row>
    <row r="179" spans="4:16">
      <c r="D179"/>
      <c r="E179"/>
      <c r="P179"/>
    </row>
    <row r="180" spans="4:16">
      <c r="D180"/>
      <c r="E180"/>
      <c r="P180"/>
    </row>
    <row r="181" spans="4:16">
      <c r="D181"/>
      <c r="E181"/>
      <c r="P181"/>
    </row>
    <row r="182" spans="4:16">
      <c r="D182"/>
      <c r="E182"/>
      <c r="P182"/>
    </row>
    <row r="183" spans="4:16">
      <c r="D183"/>
      <c r="E183"/>
      <c r="P183"/>
    </row>
    <row r="184" spans="4:16">
      <c r="D184"/>
      <c r="E184"/>
      <c r="P184"/>
    </row>
    <row r="185" spans="4:16">
      <c r="D185"/>
      <c r="E185"/>
      <c r="P185"/>
    </row>
    <row r="186" spans="4:16">
      <c r="D186"/>
      <c r="E186"/>
      <c r="P186"/>
    </row>
    <row r="187" spans="4:16">
      <c r="D187"/>
      <c r="E187"/>
      <c r="P187"/>
    </row>
    <row r="188" spans="4:16">
      <c r="D188"/>
      <c r="E188"/>
      <c r="P188"/>
    </row>
    <row r="189" spans="4:16">
      <c r="D189"/>
      <c r="E189"/>
      <c r="P189"/>
    </row>
    <row r="190" spans="4:16">
      <c r="D190"/>
      <c r="E190"/>
      <c r="P190"/>
    </row>
    <row r="191" spans="4:16">
      <c r="D191"/>
      <c r="E191"/>
      <c r="P191"/>
    </row>
    <row r="192" spans="4:16">
      <c r="D192"/>
      <c r="E192"/>
      <c r="P192"/>
    </row>
    <row r="193" spans="4:16">
      <c r="D193"/>
      <c r="E193"/>
      <c r="P193"/>
    </row>
    <row r="194" spans="4:16">
      <c r="D194"/>
      <c r="E194"/>
      <c r="P194"/>
    </row>
    <row r="195" spans="4:16">
      <c r="D195"/>
      <c r="E195"/>
      <c r="P195"/>
    </row>
    <row r="196" spans="4:16">
      <c r="D196"/>
      <c r="E196"/>
      <c r="P196"/>
    </row>
    <row r="197" spans="4:16">
      <c r="D197"/>
      <c r="E197"/>
      <c r="P197"/>
    </row>
    <row r="198" spans="4:16">
      <c r="D198"/>
      <c r="E198"/>
      <c r="P198"/>
    </row>
    <row r="199" spans="4:16">
      <c r="D199"/>
      <c r="E199"/>
      <c r="P199"/>
    </row>
    <row r="200" spans="4:16">
      <c r="D200"/>
      <c r="E200"/>
      <c r="N200" s="249"/>
      <c r="P200"/>
    </row>
    <row r="201" spans="4:16">
      <c r="D201"/>
      <c r="E201"/>
      <c r="P201"/>
    </row>
    <row r="202" spans="4:16">
      <c r="D202"/>
      <c r="E202"/>
      <c r="P202"/>
    </row>
    <row r="203" spans="4:16">
      <c r="D203"/>
      <c r="E203"/>
      <c r="P203"/>
    </row>
    <row r="204" spans="4:16">
      <c r="D204"/>
      <c r="E204"/>
      <c r="P204"/>
    </row>
    <row r="205" spans="4:16">
      <c r="D205"/>
      <c r="E205"/>
      <c r="P205"/>
    </row>
    <row r="206" spans="4:16">
      <c r="D206"/>
      <c r="E206"/>
      <c r="P206"/>
    </row>
    <row r="207" spans="4:16">
      <c r="D207"/>
      <c r="E207"/>
      <c r="P207"/>
    </row>
    <row r="208" spans="4:16">
      <c r="D208"/>
      <c r="E208"/>
      <c r="N208" s="238"/>
      <c r="P208"/>
    </row>
    <row r="209" spans="4:16">
      <c r="D209"/>
      <c r="E209"/>
      <c r="P209"/>
    </row>
    <row r="210" spans="4:16">
      <c r="D210"/>
      <c r="E210"/>
      <c r="P210"/>
    </row>
    <row r="211" spans="4:16">
      <c r="D211"/>
      <c r="E211"/>
      <c r="P211"/>
    </row>
    <row r="212" spans="4:16">
      <c r="D212"/>
      <c r="E212"/>
      <c r="P212"/>
    </row>
    <row r="213" spans="4:16">
      <c r="D213"/>
      <c r="E213"/>
      <c r="P213"/>
    </row>
    <row r="214" spans="4:16">
      <c r="D214"/>
      <c r="E214"/>
      <c r="P214"/>
    </row>
    <row r="215" spans="4:16">
      <c r="D215"/>
      <c r="E215"/>
      <c r="P215"/>
    </row>
    <row r="216" spans="4:16">
      <c r="D216"/>
      <c r="E216"/>
      <c r="P216"/>
    </row>
    <row r="217" spans="4:16">
      <c r="D217"/>
      <c r="E217"/>
      <c r="N217" s="238"/>
      <c r="P217"/>
    </row>
    <row r="218" spans="4:16">
      <c r="D218"/>
      <c r="E218"/>
      <c r="N218" s="238"/>
      <c r="O218" s="238"/>
      <c r="P218"/>
    </row>
    <row r="219" spans="4:16">
      <c r="D219"/>
      <c r="E219"/>
      <c r="P219"/>
    </row>
    <row r="220" spans="4:16">
      <c r="D220"/>
      <c r="E220"/>
      <c r="P220"/>
    </row>
    <row r="221" spans="4:16">
      <c r="D221"/>
      <c r="E221"/>
      <c r="P221"/>
    </row>
    <row r="222" spans="4:16">
      <c r="D222"/>
      <c r="E222"/>
      <c r="N222" s="239"/>
      <c r="O222" s="240"/>
      <c r="P222"/>
    </row>
    <row r="223" spans="4:16">
      <c r="D223"/>
      <c r="E223"/>
      <c r="P223"/>
    </row>
    <row r="224" spans="4:16">
      <c r="D224"/>
      <c r="E224"/>
      <c r="N224" s="238"/>
      <c r="P224"/>
    </row>
    <row r="225" spans="4:16">
      <c r="D225"/>
      <c r="E225"/>
      <c r="P225"/>
    </row>
    <row r="226" spans="4:16">
      <c r="D226"/>
      <c r="E226"/>
      <c r="P226"/>
    </row>
    <row r="227" spans="4:16">
      <c r="D227"/>
      <c r="E227"/>
      <c r="P227"/>
    </row>
    <row r="228" spans="4:16">
      <c r="D228"/>
      <c r="E228"/>
      <c r="P228"/>
    </row>
    <row r="229" spans="4:16">
      <c r="D229"/>
      <c r="E229"/>
      <c r="P229"/>
    </row>
    <row r="230" spans="4:16">
      <c r="D230"/>
      <c r="E230"/>
      <c r="P230"/>
    </row>
    <row r="231" spans="4:16">
      <c r="D231"/>
      <c r="E231"/>
      <c r="P231"/>
    </row>
    <row r="232" spans="4:16">
      <c r="D232"/>
      <c r="E232"/>
      <c r="P232"/>
    </row>
    <row r="233" spans="4:16">
      <c r="D233"/>
      <c r="E233"/>
      <c r="N233" s="238"/>
      <c r="P233"/>
    </row>
    <row r="234" spans="4:16">
      <c r="D234"/>
      <c r="E234"/>
      <c r="P234"/>
    </row>
    <row r="235" spans="4:16">
      <c r="D235"/>
      <c r="E235"/>
      <c r="P235"/>
    </row>
    <row r="236" spans="4:16">
      <c r="D236"/>
      <c r="E236"/>
      <c r="P236"/>
    </row>
    <row r="237" spans="4:16">
      <c r="D237"/>
      <c r="E237"/>
      <c r="P237"/>
    </row>
    <row r="238" spans="4:16">
      <c r="D238"/>
      <c r="E238"/>
      <c r="P238"/>
    </row>
    <row r="239" spans="4:16">
      <c r="D239"/>
      <c r="E239"/>
      <c r="P239"/>
    </row>
    <row r="240" spans="4:16">
      <c r="D240"/>
      <c r="E240"/>
      <c r="N240" s="238"/>
      <c r="P240"/>
    </row>
    <row r="241" spans="4:16">
      <c r="D241"/>
      <c r="E241"/>
      <c r="P241"/>
    </row>
    <row r="242" spans="4:16">
      <c r="D242"/>
      <c r="E242"/>
      <c r="P242"/>
    </row>
    <row r="243" spans="4:16">
      <c r="D243"/>
      <c r="E243"/>
      <c r="P243"/>
    </row>
    <row r="244" spans="4:16">
      <c r="D244"/>
      <c r="E244"/>
      <c r="P244"/>
    </row>
    <row r="245" spans="4:16">
      <c r="D245"/>
      <c r="E245"/>
      <c r="P245"/>
    </row>
    <row r="246" spans="4:16">
      <c r="D246"/>
      <c r="E246"/>
      <c r="P246"/>
    </row>
    <row r="247" spans="4:16">
      <c r="D247"/>
      <c r="E247"/>
      <c r="P247"/>
    </row>
    <row r="248" spans="4:16">
      <c r="D248"/>
      <c r="E248"/>
      <c r="P248"/>
    </row>
    <row r="249" spans="4:16">
      <c r="D249"/>
      <c r="E249"/>
      <c r="P249"/>
    </row>
    <row r="250" spans="4:16">
      <c r="D250"/>
      <c r="E250"/>
      <c r="P250"/>
    </row>
    <row r="251" spans="4:16">
      <c r="D251"/>
      <c r="E251"/>
      <c r="P251"/>
    </row>
    <row r="252" spans="4:16">
      <c r="D252"/>
      <c r="E252"/>
      <c r="P252"/>
    </row>
    <row r="253" spans="4:16">
      <c r="D253"/>
      <c r="E253"/>
      <c r="P253"/>
    </row>
    <row r="254" spans="4:16">
      <c r="D254"/>
      <c r="E254"/>
      <c r="P254"/>
    </row>
    <row r="255" spans="4:16">
      <c r="D255"/>
      <c r="E255"/>
      <c r="P255"/>
    </row>
    <row r="256" spans="4:16">
      <c r="D256"/>
      <c r="E256"/>
      <c r="P256"/>
    </row>
    <row r="257" spans="4:16">
      <c r="D257"/>
      <c r="E257"/>
      <c r="P257"/>
    </row>
    <row r="258" spans="4:16">
      <c r="D258"/>
      <c r="E258"/>
      <c r="P258"/>
    </row>
    <row r="259" spans="4:16">
      <c r="D259"/>
      <c r="E259"/>
      <c r="P259"/>
    </row>
    <row r="260" spans="4:16">
      <c r="D260"/>
      <c r="E260"/>
      <c r="P260"/>
    </row>
    <row r="261" spans="4:16">
      <c r="D261"/>
      <c r="E261"/>
      <c r="P261"/>
    </row>
    <row r="262" spans="4:16">
      <c r="D262"/>
      <c r="E262"/>
      <c r="P262"/>
    </row>
    <row r="263" spans="4:16">
      <c r="D263"/>
      <c r="E263"/>
      <c r="P263"/>
    </row>
    <row r="264" spans="4:16">
      <c r="D264"/>
      <c r="E264"/>
      <c r="P264"/>
    </row>
    <row r="265" spans="4:16">
      <c r="D265"/>
      <c r="E265"/>
      <c r="P265"/>
    </row>
    <row r="266" spans="4:16">
      <c r="D266"/>
      <c r="E266"/>
      <c r="P266"/>
    </row>
    <row r="267" spans="4:16">
      <c r="D267"/>
      <c r="E267"/>
      <c r="P267"/>
    </row>
    <row r="268" spans="4:16">
      <c r="D268"/>
      <c r="E268"/>
      <c r="P268"/>
    </row>
    <row r="269" spans="4:16">
      <c r="D269"/>
      <c r="E269"/>
      <c r="N269" s="238"/>
      <c r="O269" s="238"/>
      <c r="P269"/>
    </row>
    <row r="270" spans="4:16">
      <c r="D270"/>
      <c r="E270"/>
      <c r="P270"/>
    </row>
    <row r="271" spans="4:16">
      <c r="D271"/>
      <c r="E271"/>
      <c r="P271"/>
    </row>
    <row r="272" spans="4:16">
      <c r="D272"/>
      <c r="E272"/>
      <c r="P272"/>
    </row>
    <row r="273" spans="4:16">
      <c r="D273"/>
      <c r="E273"/>
      <c r="P273"/>
    </row>
    <row r="274" spans="4:16">
      <c r="D274"/>
      <c r="E274"/>
      <c r="P274"/>
    </row>
    <row r="275" spans="4:16">
      <c r="D275"/>
      <c r="E275"/>
      <c r="P275"/>
    </row>
    <row r="276" spans="4:16">
      <c r="D276"/>
      <c r="E276"/>
      <c r="N276" s="240"/>
      <c r="O276" s="240"/>
      <c r="P276"/>
    </row>
    <row r="277" spans="4:16">
      <c r="D277"/>
      <c r="E277"/>
      <c r="P277"/>
    </row>
    <row r="278" spans="4:16">
      <c r="D278"/>
      <c r="E278"/>
      <c r="P278"/>
    </row>
    <row r="279" spans="4:16">
      <c r="D279"/>
      <c r="E279"/>
      <c r="P279"/>
    </row>
    <row r="280" spans="4:16">
      <c r="D280"/>
      <c r="E280"/>
      <c r="N280" s="238"/>
      <c r="O280" s="238"/>
      <c r="P280"/>
    </row>
    <row r="281" spans="4:16">
      <c r="D281"/>
      <c r="E281"/>
      <c r="P281"/>
    </row>
    <row r="282" spans="4:16">
      <c r="D282"/>
      <c r="E282"/>
      <c r="P282"/>
    </row>
    <row r="283" spans="4:16">
      <c r="D283"/>
      <c r="E283"/>
      <c r="P283"/>
    </row>
    <row r="284" spans="4:16">
      <c r="D284"/>
      <c r="E284"/>
      <c r="P284"/>
    </row>
    <row r="285" spans="4:16">
      <c r="D285"/>
      <c r="E285"/>
      <c r="P285"/>
    </row>
    <row r="286" spans="4:16">
      <c r="D286"/>
      <c r="E286"/>
      <c r="N286" s="238"/>
      <c r="P286"/>
    </row>
    <row r="287" spans="4:16">
      <c r="D287"/>
      <c r="E287"/>
      <c r="P287"/>
    </row>
    <row r="288" spans="4:16">
      <c r="D288"/>
      <c r="E288"/>
      <c r="P288"/>
    </row>
    <row r="289" spans="4:16">
      <c r="D289"/>
      <c r="E289"/>
      <c r="P289"/>
    </row>
    <row r="290" spans="4:16">
      <c r="D290"/>
      <c r="E290"/>
      <c r="P290"/>
    </row>
    <row r="291" spans="4:16">
      <c r="D291"/>
      <c r="E291"/>
      <c r="N291" s="238"/>
      <c r="O291" s="238"/>
      <c r="P291"/>
    </row>
    <row r="292" spans="4:16">
      <c r="D292"/>
      <c r="E292"/>
      <c r="P292"/>
    </row>
    <row r="293" spans="4:16">
      <c r="D293"/>
      <c r="E293"/>
      <c r="P293"/>
    </row>
    <row r="294" spans="4:16">
      <c r="D294"/>
      <c r="E294"/>
      <c r="P294"/>
    </row>
    <row r="295" spans="4:16">
      <c r="D295"/>
      <c r="E295"/>
      <c r="P295"/>
    </row>
    <row r="296" spans="4:16">
      <c r="D296"/>
      <c r="E296"/>
      <c r="P296"/>
    </row>
    <row r="297" spans="4:16">
      <c r="D297"/>
      <c r="E297"/>
      <c r="P297"/>
    </row>
    <row r="298" spans="4:16">
      <c r="D298"/>
      <c r="E298"/>
      <c r="P298"/>
    </row>
    <row r="299" spans="4:16">
      <c r="D299"/>
      <c r="E299"/>
      <c r="P299"/>
    </row>
    <row r="300" spans="4:16">
      <c r="D300"/>
      <c r="E300"/>
      <c r="P300"/>
    </row>
    <row r="301" spans="4:16">
      <c r="D301"/>
      <c r="E301"/>
      <c r="P301"/>
    </row>
    <row r="302" spans="4:16">
      <c r="D302"/>
      <c r="E302"/>
      <c r="P302"/>
    </row>
    <row r="303" spans="4:16">
      <c r="D303"/>
      <c r="E303"/>
      <c r="P303"/>
    </row>
    <row r="304" spans="4:16">
      <c r="D304"/>
      <c r="E304"/>
      <c r="P304"/>
    </row>
    <row r="305" spans="4:16">
      <c r="D305"/>
      <c r="E305"/>
      <c r="P305"/>
    </row>
    <row r="306" spans="4:16">
      <c r="D306"/>
      <c r="E306"/>
      <c r="P306"/>
    </row>
    <row r="307" spans="4:16">
      <c r="D307"/>
      <c r="E307"/>
      <c r="P307"/>
    </row>
    <row r="308" spans="4:16">
      <c r="D308"/>
      <c r="E308"/>
      <c r="P308"/>
    </row>
    <row r="309" spans="4:16">
      <c r="D309"/>
      <c r="E309"/>
      <c r="P309"/>
    </row>
    <row r="310" spans="4:16">
      <c r="D310"/>
      <c r="E310"/>
      <c r="P310"/>
    </row>
    <row r="311" spans="4:16">
      <c r="D311"/>
      <c r="E311"/>
      <c r="P311"/>
    </row>
    <row r="312" spans="4:16">
      <c r="D312"/>
      <c r="E312"/>
      <c r="P312"/>
    </row>
    <row r="313" spans="4:16">
      <c r="D313"/>
      <c r="E313"/>
      <c r="P313"/>
    </row>
    <row r="314" spans="4:16">
      <c r="D314"/>
      <c r="E314"/>
      <c r="P314"/>
    </row>
    <row r="315" spans="4:16">
      <c r="D315"/>
      <c r="E315"/>
      <c r="P315"/>
    </row>
    <row r="316" spans="4:16">
      <c r="D316"/>
      <c r="E316"/>
      <c r="P316"/>
    </row>
    <row r="317" spans="4:16">
      <c r="D317"/>
      <c r="E317"/>
      <c r="P317"/>
    </row>
    <row r="318" spans="4:16">
      <c r="D318"/>
      <c r="E318"/>
      <c r="P318"/>
    </row>
    <row r="319" spans="4:16">
      <c r="D319"/>
      <c r="E319"/>
      <c r="P319"/>
    </row>
    <row r="320" spans="4:16">
      <c r="D320"/>
      <c r="E320"/>
      <c r="P320"/>
    </row>
    <row r="321" spans="4:16">
      <c r="D321"/>
      <c r="E321"/>
      <c r="P321"/>
    </row>
    <row r="322" spans="4:16">
      <c r="D322"/>
      <c r="E322"/>
      <c r="P322"/>
    </row>
    <row r="323" spans="4:16">
      <c r="D323"/>
      <c r="E323"/>
      <c r="P323"/>
    </row>
    <row r="324" spans="4:16">
      <c r="D324"/>
      <c r="E324"/>
      <c r="P324"/>
    </row>
    <row r="325" spans="4:16">
      <c r="D325"/>
      <c r="E325"/>
      <c r="P325"/>
    </row>
    <row r="326" spans="4:16">
      <c r="D326"/>
      <c r="E326"/>
      <c r="P326"/>
    </row>
    <row r="327" spans="4:16">
      <c r="D327"/>
      <c r="E327"/>
      <c r="N327" s="238"/>
      <c r="P327"/>
    </row>
    <row r="328" spans="4:16">
      <c r="D328"/>
      <c r="E328"/>
      <c r="P328"/>
    </row>
    <row r="329" spans="4:16">
      <c r="D329"/>
      <c r="E329"/>
      <c r="P329"/>
    </row>
    <row r="330" spans="4:16">
      <c r="D330"/>
      <c r="E330"/>
      <c r="P330"/>
    </row>
    <row r="331" spans="4:16">
      <c r="D331"/>
      <c r="E331"/>
      <c r="P331"/>
    </row>
    <row r="332" spans="4:16">
      <c r="D332"/>
      <c r="E332"/>
      <c r="P332"/>
    </row>
    <row r="333" spans="4:16">
      <c r="D333"/>
      <c r="E333"/>
      <c r="P333"/>
    </row>
    <row r="334" spans="4:16">
      <c r="D334"/>
      <c r="E334"/>
      <c r="N334" s="238"/>
      <c r="O334" s="238"/>
      <c r="P334"/>
    </row>
    <row r="335" spans="4:16">
      <c r="D335"/>
      <c r="E335"/>
      <c r="N335" s="238"/>
      <c r="P335"/>
    </row>
    <row r="336" spans="4:16">
      <c r="D336"/>
      <c r="E336"/>
      <c r="P336"/>
    </row>
    <row r="337" spans="4:16">
      <c r="D337"/>
      <c r="E337"/>
      <c r="P337"/>
    </row>
    <row r="338" spans="4:16">
      <c r="D338"/>
      <c r="E338"/>
      <c r="P338"/>
    </row>
    <row r="339" spans="4:16">
      <c r="D339"/>
      <c r="E339"/>
      <c r="P339"/>
    </row>
    <row r="340" spans="4:16">
      <c r="D340"/>
      <c r="E340"/>
      <c r="P340"/>
    </row>
    <row r="341" spans="4:16">
      <c r="D341"/>
      <c r="E341"/>
      <c r="P341"/>
    </row>
    <row r="342" spans="4:16">
      <c r="D342"/>
      <c r="E342"/>
      <c r="P342"/>
    </row>
    <row r="343" spans="4:16">
      <c r="D343"/>
      <c r="E343"/>
      <c r="P343"/>
    </row>
    <row r="344" spans="4:16">
      <c r="D344"/>
      <c r="E344"/>
      <c r="N344" s="238"/>
      <c r="P344"/>
    </row>
    <row r="345" spans="4:16">
      <c r="D345"/>
      <c r="E345"/>
      <c r="P345"/>
    </row>
    <row r="346" spans="4:16">
      <c r="D346"/>
      <c r="E346"/>
      <c r="P346"/>
    </row>
    <row r="347" spans="4:16">
      <c r="D347"/>
      <c r="E347"/>
      <c r="P347"/>
    </row>
    <row r="348" spans="4:16">
      <c r="D348"/>
      <c r="E348"/>
      <c r="P348"/>
    </row>
    <row r="349" spans="4:16">
      <c r="D349"/>
      <c r="E349"/>
      <c r="P349"/>
    </row>
    <row r="350" spans="4:16">
      <c r="D350"/>
      <c r="E350"/>
      <c r="P350"/>
    </row>
    <row r="351" spans="4:16">
      <c r="D351"/>
      <c r="E351"/>
      <c r="P351"/>
    </row>
    <row r="352" spans="4:16">
      <c r="D352"/>
      <c r="E352"/>
      <c r="P352"/>
    </row>
    <row r="353" spans="4:16">
      <c r="D353"/>
      <c r="E353"/>
      <c r="P353"/>
    </row>
    <row r="354" spans="4:16">
      <c r="D354"/>
      <c r="E354"/>
      <c r="P354"/>
    </row>
    <row r="355" spans="4:16">
      <c r="D355"/>
      <c r="E355"/>
      <c r="P355"/>
    </row>
    <row r="356" spans="4:16">
      <c r="D356"/>
      <c r="E356"/>
      <c r="N356" s="238"/>
      <c r="O356" s="238"/>
      <c r="P356"/>
    </row>
    <row r="357" spans="4:16">
      <c r="D357"/>
      <c r="E357"/>
      <c r="P357"/>
    </row>
    <row r="358" spans="4:16">
      <c r="D358"/>
      <c r="E358"/>
      <c r="P358"/>
    </row>
    <row r="359" spans="4:16">
      <c r="D359"/>
      <c r="E359"/>
      <c r="P359"/>
    </row>
    <row r="360" spans="4:16">
      <c r="D360"/>
      <c r="E360"/>
      <c r="P360"/>
    </row>
    <row r="361" spans="4:16">
      <c r="D361"/>
      <c r="E361"/>
      <c r="P361"/>
    </row>
    <row r="362" spans="4:16">
      <c r="D362"/>
      <c r="E362"/>
      <c r="P362"/>
    </row>
    <row r="363" spans="4:16">
      <c r="D363"/>
      <c r="E363"/>
      <c r="P363"/>
    </row>
    <row r="364" spans="4:16">
      <c r="D364"/>
      <c r="E364"/>
      <c r="P364"/>
    </row>
    <row r="365" spans="4:16">
      <c r="D365"/>
      <c r="E365"/>
      <c r="P365"/>
    </row>
    <row r="366" spans="4:16">
      <c r="D366"/>
      <c r="E366"/>
      <c r="P366"/>
    </row>
    <row r="367" spans="4:16">
      <c r="D367"/>
      <c r="E367"/>
      <c r="P367"/>
    </row>
    <row r="368" spans="4:16">
      <c r="D368"/>
      <c r="E368"/>
      <c r="P368"/>
    </row>
    <row r="369" spans="4:16">
      <c r="D369"/>
      <c r="E369"/>
      <c r="P369"/>
    </row>
    <row r="370" spans="4:16">
      <c r="D370"/>
      <c r="E370"/>
      <c r="P370"/>
    </row>
    <row r="371" spans="4:16">
      <c r="D371"/>
      <c r="E371"/>
      <c r="N371" s="238"/>
      <c r="P371"/>
    </row>
    <row r="372" spans="4:16">
      <c r="D372"/>
      <c r="E372"/>
      <c r="P372"/>
    </row>
    <row r="373" spans="4:16">
      <c r="D373"/>
      <c r="E373"/>
      <c r="P373"/>
    </row>
    <row r="374" spans="4:16">
      <c r="D374"/>
      <c r="E374"/>
      <c r="P374"/>
    </row>
    <row r="375" spans="4:16">
      <c r="D375"/>
      <c r="E375"/>
      <c r="P375"/>
    </row>
    <row r="376" spans="4:16">
      <c r="D376"/>
      <c r="E376"/>
      <c r="P376"/>
    </row>
    <row r="377" spans="4:16">
      <c r="D377"/>
      <c r="E377"/>
      <c r="P377"/>
    </row>
    <row r="378" spans="4:16">
      <c r="D378"/>
      <c r="E378"/>
      <c r="P378"/>
    </row>
    <row r="379" spans="4:16">
      <c r="D379"/>
      <c r="E379"/>
      <c r="P379"/>
    </row>
    <row r="380" spans="4:16">
      <c r="D380"/>
      <c r="E380"/>
      <c r="P380"/>
    </row>
    <row r="381" spans="4:16">
      <c r="D381"/>
      <c r="E381"/>
      <c r="P381"/>
    </row>
    <row r="382" spans="4:16">
      <c r="D382"/>
      <c r="E382"/>
      <c r="P382"/>
    </row>
    <row r="383" spans="4:16">
      <c r="D383"/>
      <c r="E383"/>
      <c r="P383"/>
    </row>
    <row r="384" spans="4:16">
      <c r="D384"/>
      <c r="E384"/>
      <c r="P384"/>
    </row>
    <row r="385" spans="4:16">
      <c r="D385"/>
      <c r="E385"/>
      <c r="P385"/>
    </row>
    <row r="386" spans="4:16">
      <c r="D386"/>
      <c r="E386"/>
      <c r="P386"/>
    </row>
    <row r="387" spans="4:16">
      <c r="D387"/>
      <c r="E387"/>
      <c r="P387"/>
    </row>
    <row r="388" spans="4:16">
      <c r="D388"/>
      <c r="E388"/>
      <c r="P388"/>
    </row>
    <row r="389" spans="4:16">
      <c r="D389"/>
      <c r="E389"/>
      <c r="P389"/>
    </row>
    <row r="390" spans="4:16">
      <c r="D390"/>
      <c r="E390"/>
      <c r="P390"/>
    </row>
    <row r="391" spans="4:16">
      <c r="D391"/>
      <c r="E391"/>
      <c r="P391"/>
    </row>
    <row r="392" spans="4:16">
      <c r="D392"/>
      <c r="E392"/>
      <c r="P392"/>
    </row>
    <row r="393" spans="4:16">
      <c r="D393"/>
      <c r="E393"/>
      <c r="N393" s="238"/>
      <c r="P393"/>
    </row>
    <row r="394" spans="4:16">
      <c r="D394"/>
      <c r="E394"/>
      <c r="P394"/>
    </row>
    <row r="395" spans="4:16">
      <c r="D395"/>
      <c r="E395"/>
      <c r="N395" s="238"/>
      <c r="P395"/>
    </row>
    <row r="396" spans="4:16">
      <c r="D396"/>
      <c r="E396"/>
      <c r="P396"/>
    </row>
    <row r="397" spans="4:16">
      <c r="D397"/>
      <c r="E397"/>
      <c r="P397"/>
    </row>
    <row r="398" spans="4:16">
      <c r="D398"/>
      <c r="E398"/>
      <c r="P398"/>
    </row>
    <row r="399" spans="4:16">
      <c r="D399"/>
      <c r="E399"/>
      <c r="P399"/>
    </row>
    <row r="400" spans="4:16">
      <c r="D400"/>
      <c r="E400"/>
      <c r="P400"/>
    </row>
    <row r="401" spans="4:16">
      <c r="D401"/>
      <c r="E401"/>
      <c r="N401" s="238"/>
      <c r="P401"/>
    </row>
    <row r="402" spans="4:16">
      <c r="D402"/>
      <c r="E402"/>
      <c r="P402"/>
    </row>
    <row r="403" spans="4:16">
      <c r="D403"/>
      <c r="E403"/>
      <c r="P403"/>
    </row>
    <row r="404" spans="4:16">
      <c r="D404"/>
      <c r="E404"/>
      <c r="O404" s="246"/>
      <c r="P404"/>
    </row>
    <row r="405" spans="4:16">
      <c r="D405"/>
      <c r="E405"/>
      <c r="P405"/>
    </row>
    <row r="406" spans="4:16">
      <c r="D406"/>
      <c r="E406"/>
      <c r="P406"/>
    </row>
    <row r="407" spans="4:16">
      <c r="D407"/>
      <c r="E407"/>
      <c r="P407"/>
    </row>
    <row r="408" spans="4:16">
      <c r="D408"/>
      <c r="E408"/>
      <c r="N408" s="238"/>
      <c r="P408"/>
    </row>
    <row r="409" spans="4:16">
      <c r="D409"/>
      <c r="E409"/>
      <c r="P409"/>
    </row>
    <row r="410" spans="4:16">
      <c r="D410"/>
      <c r="E410"/>
      <c r="P410"/>
    </row>
    <row r="411" spans="4:16">
      <c r="D411"/>
      <c r="E411"/>
      <c r="P411"/>
    </row>
    <row r="412" spans="4:16">
      <c r="D412"/>
      <c r="E412"/>
      <c r="P412"/>
    </row>
    <row r="413" spans="4:16">
      <c r="D413"/>
      <c r="E413"/>
      <c r="P413"/>
    </row>
    <row r="414" spans="4:16">
      <c r="D414"/>
      <c r="E414"/>
      <c r="P414"/>
    </row>
    <row r="415" spans="4:16">
      <c r="D415"/>
      <c r="E415"/>
      <c r="P415"/>
    </row>
    <row r="416" spans="4:16">
      <c r="D416"/>
      <c r="E416"/>
      <c r="P416"/>
    </row>
    <row r="417" spans="4:16">
      <c r="D417"/>
      <c r="E417"/>
      <c r="P417"/>
    </row>
    <row r="418" spans="4:16">
      <c r="D418"/>
      <c r="E418"/>
      <c r="P418"/>
    </row>
    <row r="419" spans="4:16">
      <c r="D419"/>
      <c r="E419"/>
      <c r="P419"/>
    </row>
    <row r="420" spans="4:16">
      <c r="D420"/>
      <c r="E420"/>
      <c r="P420"/>
    </row>
    <row r="421" spans="4:16">
      <c r="D421"/>
      <c r="E421"/>
      <c r="P421"/>
    </row>
    <row r="422" spans="4:16">
      <c r="D422"/>
      <c r="E422"/>
      <c r="P422"/>
    </row>
    <row r="423" spans="4:16">
      <c r="D423"/>
      <c r="E423"/>
      <c r="P423"/>
    </row>
    <row r="424" spans="4:16">
      <c r="D424"/>
      <c r="E424"/>
      <c r="P424"/>
    </row>
    <row r="425" spans="4:16">
      <c r="D425"/>
      <c r="E425"/>
      <c r="P425"/>
    </row>
    <row r="426" spans="4:16">
      <c r="D426"/>
      <c r="E426"/>
      <c r="P426"/>
    </row>
    <row r="427" spans="4:16">
      <c r="D427"/>
      <c r="E427"/>
      <c r="P427"/>
    </row>
    <row r="428" spans="4:16">
      <c r="D428"/>
      <c r="E428"/>
      <c r="P428"/>
    </row>
    <row r="429" spans="4:16">
      <c r="D429"/>
      <c r="E429"/>
      <c r="P429"/>
    </row>
    <row r="430" spans="4:16">
      <c r="D430"/>
      <c r="E430"/>
      <c r="N430" s="238"/>
      <c r="O430" s="238"/>
      <c r="P430"/>
    </row>
    <row r="431" spans="4:16">
      <c r="D431"/>
      <c r="E431"/>
      <c r="P431"/>
    </row>
    <row r="432" spans="4:16">
      <c r="D432"/>
      <c r="E432"/>
      <c r="P432"/>
    </row>
    <row r="433" spans="4:16">
      <c r="D433"/>
      <c r="E433"/>
      <c r="P433"/>
    </row>
    <row r="434" spans="4:16">
      <c r="D434"/>
      <c r="E434"/>
      <c r="P434"/>
    </row>
    <row r="435" spans="4:16">
      <c r="D435"/>
      <c r="E435"/>
      <c r="P435"/>
    </row>
    <row r="436" spans="4:16">
      <c r="D436"/>
      <c r="E436"/>
      <c r="P436"/>
    </row>
    <row r="437" spans="4:16">
      <c r="D437"/>
      <c r="E437"/>
      <c r="P437"/>
    </row>
    <row r="438" spans="4:16">
      <c r="D438"/>
      <c r="E438"/>
      <c r="P438"/>
    </row>
    <row r="439" spans="4:16">
      <c r="D439"/>
      <c r="E439"/>
      <c r="P439"/>
    </row>
    <row r="440" spans="4:16">
      <c r="D440"/>
      <c r="E440"/>
      <c r="P440"/>
    </row>
    <row r="441" spans="4:16">
      <c r="D441"/>
      <c r="E441"/>
      <c r="P441"/>
    </row>
    <row r="442" spans="4:16">
      <c r="D442"/>
      <c r="E442"/>
      <c r="P442"/>
    </row>
    <row r="443" spans="4:16">
      <c r="D443"/>
      <c r="E443"/>
      <c r="P443"/>
    </row>
    <row r="444" spans="4:16">
      <c r="D444"/>
      <c r="E444"/>
      <c r="P444"/>
    </row>
    <row r="445" spans="4:16">
      <c r="D445"/>
      <c r="E445"/>
      <c r="P445"/>
    </row>
    <row r="446" spans="4:16">
      <c r="D446"/>
      <c r="E446"/>
      <c r="P446"/>
    </row>
    <row r="447" spans="4:16">
      <c r="D447"/>
      <c r="E447"/>
      <c r="P447"/>
    </row>
    <row r="448" spans="4:16">
      <c r="D448"/>
      <c r="E448"/>
      <c r="P448"/>
    </row>
    <row r="449" spans="4:16">
      <c r="D449"/>
      <c r="E449"/>
      <c r="N449" s="238"/>
      <c r="P449"/>
    </row>
    <row r="450" spans="4:16">
      <c r="D450"/>
      <c r="E450"/>
      <c r="P450"/>
    </row>
    <row r="451" spans="4:16">
      <c r="D451"/>
      <c r="E451"/>
      <c r="P451"/>
    </row>
    <row r="452" spans="4:16">
      <c r="D452"/>
      <c r="E452"/>
      <c r="P452"/>
    </row>
    <row r="453" spans="4:16">
      <c r="D453"/>
      <c r="E453"/>
      <c r="P453"/>
    </row>
    <row r="454" spans="4:16">
      <c r="D454"/>
      <c r="E454"/>
      <c r="N454" s="238"/>
      <c r="P454"/>
    </row>
    <row r="455" spans="4:16">
      <c r="D455"/>
      <c r="E455"/>
      <c r="P455"/>
    </row>
    <row r="456" spans="4:16">
      <c r="D456"/>
      <c r="E456"/>
      <c r="N456" s="240"/>
      <c r="O456" s="240"/>
      <c r="P456"/>
    </row>
    <row r="457" spans="4:16">
      <c r="D457"/>
      <c r="E457"/>
      <c r="P457"/>
    </row>
    <row r="458" spans="4:16">
      <c r="D458"/>
      <c r="E458"/>
      <c r="N458" s="238"/>
      <c r="P458"/>
    </row>
    <row r="459" spans="4:16">
      <c r="D459"/>
      <c r="E459"/>
      <c r="P459"/>
    </row>
    <row r="460" spans="4:16">
      <c r="D460"/>
      <c r="E460"/>
      <c r="N460" s="238"/>
      <c r="O460" s="238"/>
      <c r="P460"/>
    </row>
    <row r="461" spans="4:16">
      <c r="D461"/>
      <c r="E461"/>
      <c r="P461"/>
    </row>
    <row r="462" spans="4:16">
      <c r="D462"/>
      <c r="E462"/>
      <c r="P462"/>
    </row>
    <row r="463" spans="4:16">
      <c r="D463"/>
      <c r="E463"/>
      <c r="P463"/>
    </row>
    <row r="464" spans="4:16">
      <c r="D464"/>
      <c r="E464"/>
      <c r="P464"/>
    </row>
    <row r="465" spans="4:16">
      <c r="D465"/>
      <c r="E465"/>
      <c r="N465" s="238"/>
      <c r="O465" s="238"/>
      <c r="P465"/>
    </row>
    <row r="466" spans="4:16">
      <c r="D466"/>
      <c r="E466"/>
      <c r="P466"/>
    </row>
    <row r="467" spans="4:16">
      <c r="D467"/>
      <c r="E467"/>
      <c r="P467"/>
    </row>
    <row r="468" spans="4:16">
      <c r="D468"/>
      <c r="E468"/>
      <c r="P468"/>
    </row>
    <row r="469" spans="4:16">
      <c r="D469"/>
      <c r="E469"/>
      <c r="P469"/>
    </row>
    <row r="470" spans="4:16">
      <c r="D470"/>
      <c r="E470"/>
      <c r="P470"/>
    </row>
    <row r="471" spans="4:16">
      <c r="D471"/>
      <c r="E471"/>
      <c r="P471"/>
    </row>
    <row r="472" spans="4:16">
      <c r="D472"/>
      <c r="E472"/>
      <c r="P472"/>
    </row>
    <row r="473" spans="4:16">
      <c r="D473"/>
      <c r="E473"/>
      <c r="P473"/>
    </row>
    <row r="474" spans="4:16">
      <c r="D474"/>
      <c r="E474"/>
      <c r="P474"/>
    </row>
    <row r="475" spans="4:16">
      <c r="D475"/>
      <c r="E475"/>
      <c r="P475"/>
    </row>
    <row r="476" spans="4:16">
      <c r="D476"/>
      <c r="E476"/>
      <c r="P476"/>
    </row>
    <row r="477" spans="4:16">
      <c r="D477"/>
      <c r="E477"/>
      <c r="P477"/>
    </row>
    <row r="478" spans="4:16">
      <c r="D478"/>
      <c r="E478"/>
      <c r="P478"/>
    </row>
    <row r="479" spans="4:16">
      <c r="D479"/>
      <c r="E479"/>
      <c r="P479"/>
    </row>
    <row r="480" spans="4:16">
      <c r="D480"/>
      <c r="E480"/>
      <c r="P480"/>
    </row>
    <row r="481" spans="4:16">
      <c r="D481"/>
      <c r="E481"/>
      <c r="P481"/>
    </row>
    <row r="482" spans="4:16">
      <c r="D482"/>
      <c r="E482"/>
      <c r="P482"/>
    </row>
    <row r="483" spans="4:16">
      <c r="D483"/>
      <c r="E483"/>
      <c r="P483"/>
    </row>
    <row r="484" spans="4:16">
      <c r="D484"/>
      <c r="E484"/>
      <c r="P484"/>
    </row>
    <row r="485" spans="4:16">
      <c r="D485"/>
      <c r="E485"/>
      <c r="P485"/>
    </row>
    <row r="486" spans="4:16">
      <c r="D486"/>
      <c r="E486"/>
      <c r="P486"/>
    </row>
    <row r="487" spans="4:16">
      <c r="D487"/>
      <c r="E487"/>
      <c r="P487"/>
    </row>
    <row r="488" spans="4:16">
      <c r="D488"/>
      <c r="E488"/>
      <c r="P488"/>
    </row>
    <row r="489" spans="4:16">
      <c r="D489"/>
      <c r="E489"/>
      <c r="N489" s="246"/>
      <c r="O489" s="246"/>
      <c r="P489"/>
    </row>
    <row r="490" spans="4:16">
      <c r="D490"/>
      <c r="E490"/>
      <c r="P490"/>
    </row>
    <row r="491" spans="4:16">
      <c r="D491"/>
      <c r="E491"/>
      <c r="P491"/>
    </row>
    <row r="492" spans="4:16">
      <c r="D492"/>
      <c r="E492"/>
      <c r="P492"/>
    </row>
    <row r="493" spans="4:16">
      <c r="D493"/>
      <c r="E493"/>
      <c r="P493"/>
    </row>
    <row r="494" spans="4:16">
      <c r="D494"/>
      <c r="E494"/>
      <c r="P494"/>
    </row>
    <row r="495" spans="4:16">
      <c r="D495"/>
      <c r="E495"/>
      <c r="P495"/>
    </row>
    <row r="496" spans="4:16">
      <c r="D496"/>
      <c r="E496"/>
      <c r="P496"/>
    </row>
    <row r="497" spans="4:16">
      <c r="D497"/>
      <c r="E497"/>
      <c r="P497"/>
    </row>
    <row r="498" spans="4:16">
      <c r="D498"/>
      <c r="E498"/>
      <c r="N498" s="238"/>
      <c r="O498" s="238"/>
      <c r="P498"/>
    </row>
    <row r="499" spans="4:16">
      <c r="D499"/>
      <c r="E499"/>
      <c r="P499"/>
    </row>
    <row r="500" spans="4:16">
      <c r="D500"/>
      <c r="E500"/>
      <c r="P500"/>
    </row>
    <row r="501" spans="4:16">
      <c r="D501"/>
      <c r="E501"/>
      <c r="P501"/>
    </row>
    <row r="502" spans="4:16">
      <c r="D502"/>
      <c r="E502"/>
      <c r="P502"/>
    </row>
    <row r="503" spans="4:16">
      <c r="D503"/>
      <c r="E503"/>
      <c r="P503"/>
    </row>
    <row r="504" spans="4:16">
      <c r="D504"/>
      <c r="E504"/>
      <c r="P504"/>
    </row>
    <row r="505" spans="4:16">
      <c r="D505"/>
      <c r="E505"/>
      <c r="P505"/>
    </row>
    <row r="506" spans="4:16">
      <c r="D506"/>
      <c r="E506"/>
      <c r="P506"/>
    </row>
    <row r="507" spans="4:16">
      <c r="D507"/>
      <c r="E507"/>
      <c r="P507"/>
    </row>
    <row r="508" spans="4:16">
      <c r="D508"/>
      <c r="E508"/>
      <c r="P508"/>
    </row>
    <row r="509" spans="4:16">
      <c r="D509"/>
      <c r="E509"/>
      <c r="P509"/>
    </row>
    <row r="510" spans="4:16">
      <c r="D510"/>
      <c r="E510"/>
      <c r="P510"/>
    </row>
    <row r="511" spans="4:16">
      <c r="D511"/>
      <c r="E511"/>
      <c r="P511"/>
    </row>
    <row r="512" spans="4:16">
      <c r="D512"/>
      <c r="E512"/>
      <c r="P512"/>
    </row>
    <row r="513" spans="4:16">
      <c r="D513"/>
      <c r="E513"/>
      <c r="P513"/>
    </row>
    <row r="514" spans="4:16">
      <c r="D514"/>
      <c r="E514"/>
      <c r="P514"/>
    </row>
    <row r="515" spans="4:16">
      <c r="D515"/>
      <c r="E515"/>
      <c r="P515"/>
    </row>
    <row r="516" spans="4:16">
      <c r="D516"/>
      <c r="E516"/>
      <c r="N516" s="238"/>
      <c r="O516" s="238"/>
      <c r="P516"/>
    </row>
    <row r="517" spans="4:16">
      <c r="D517"/>
      <c r="E517"/>
      <c r="P517"/>
    </row>
    <row r="518" spans="4:16">
      <c r="D518"/>
      <c r="E518"/>
      <c r="P518"/>
    </row>
    <row r="519" spans="4:16">
      <c r="D519"/>
      <c r="E519"/>
      <c r="P519"/>
    </row>
    <row r="520" spans="4:16">
      <c r="D520"/>
      <c r="E520"/>
      <c r="P520"/>
    </row>
    <row r="521" spans="4:16">
      <c r="D521"/>
      <c r="E521"/>
      <c r="P521"/>
    </row>
    <row r="522" spans="4:16">
      <c r="D522"/>
      <c r="E522"/>
      <c r="P522"/>
    </row>
    <row r="523" spans="4:16">
      <c r="D523"/>
      <c r="E523"/>
      <c r="N523" s="239"/>
      <c r="O523" s="240"/>
      <c r="P523"/>
    </row>
    <row r="524" spans="4:16">
      <c r="D524"/>
      <c r="E524"/>
      <c r="P524"/>
    </row>
    <row r="525" spans="4:16">
      <c r="D525"/>
      <c r="E525"/>
      <c r="O525" s="246"/>
      <c r="P525"/>
    </row>
    <row r="526" spans="4:16">
      <c r="D526"/>
      <c r="E526"/>
      <c r="P526"/>
    </row>
    <row r="527" spans="4:16">
      <c r="D527"/>
      <c r="E527"/>
      <c r="P527"/>
    </row>
    <row r="528" spans="4:16">
      <c r="D528"/>
      <c r="E528"/>
      <c r="N528" s="238"/>
      <c r="P528"/>
    </row>
    <row r="529" spans="4:16">
      <c r="D529"/>
      <c r="E529"/>
      <c r="P529"/>
    </row>
    <row r="530" spans="4:16">
      <c r="D530"/>
      <c r="E530"/>
      <c r="N530" s="249"/>
      <c r="P530"/>
    </row>
    <row r="531" spans="4:16">
      <c r="D531"/>
      <c r="E531"/>
      <c r="P531"/>
    </row>
    <row r="532" spans="4:16">
      <c r="D532"/>
      <c r="E532"/>
      <c r="P532"/>
    </row>
    <row r="533" spans="4:16">
      <c r="D533"/>
      <c r="E533"/>
      <c r="P533"/>
    </row>
    <row r="534" spans="4:16">
      <c r="D534"/>
      <c r="E534"/>
      <c r="P534"/>
    </row>
    <row r="535" spans="4:16">
      <c r="D535"/>
      <c r="E535"/>
      <c r="P535"/>
    </row>
    <row r="536" spans="4:16">
      <c r="D536"/>
      <c r="E536"/>
      <c r="P536"/>
    </row>
    <row r="537" spans="4:16">
      <c r="D537"/>
      <c r="E537"/>
      <c r="P537"/>
    </row>
    <row r="538" spans="4:16">
      <c r="D538"/>
      <c r="E538"/>
      <c r="P538"/>
    </row>
    <row r="539" spans="4:16">
      <c r="D539"/>
      <c r="E539"/>
      <c r="P539"/>
    </row>
    <row r="540" spans="4:16">
      <c r="D540"/>
      <c r="E540"/>
      <c r="P540"/>
    </row>
    <row r="541" spans="4:16">
      <c r="D541"/>
      <c r="E541"/>
      <c r="P541"/>
    </row>
    <row r="542" spans="4:16">
      <c r="D542"/>
      <c r="E542"/>
      <c r="P542"/>
    </row>
    <row r="543" spans="4:16">
      <c r="D543"/>
      <c r="E543"/>
      <c r="P543"/>
    </row>
    <row r="544" spans="4:16">
      <c r="D544"/>
      <c r="E544"/>
      <c r="P544"/>
    </row>
    <row r="545" spans="4:16">
      <c r="D545"/>
      <c r="E545"/>
      <c r="P545"/>
    </row>
    <row r="546" spans="4:16">
      <c r="D546"/>
      <c r="E546"/>
      <c r="P546"/>
    </row>
    <row r="547" spans="4:16">
      <c r="D547"/>
      <c r="E547"/>
      <c r="P547"/>
    </row>
    <row r="548" spans="4:16">
      <c r="D548"/>
      <c r="E548"/>
      <c r="P548"/>
    </row>
    <row r="549" spans="4:16">
      <c r="D549"/>
      <c r="E549"/>
      <c r="P549"/>
    </row>
    <row r="550" spans="4:16">
      <c r="D550"/>
      <c r="E550"/>
      <c r="P550"/>
    </row>
    <row r="551" spans="4:16">
      <c r="D551"/>
      <c r="E551"/>
      <c r="N551" s="239"/>
      <c r="O551" s="240"/>
      <c r="P551"/>
    </row>
    <row r="552" spans="4:16">
      <c r="D552"/>
      <c r="E552"/>
      <c r="P552"/>
    </row>
    <row r="553" spans="4:16">
      <c r="D553"/>
      <c r="E553"/>
      <c r="P553"/>
    </row>
    <row r="554" spans="4:16">
      <c r="D554"/>
      <c r="E554"/>
      <c r="P554"/>
    </row>
    <row r="555" spans="4:16">
      <c r="D555"/>
      <c r="E555"/>
      <c r="P555"/>
    </row>
  </sheetData>
  <sheetProtection algorithmName="SHA-512" hashValue="cOpnbiGYjvRG+yoOMJmNfSlqxOToOUt81DTc4eNMm3fpzxdGYUmLVz86J1c1VJmZhiXE2a6JXYI6Dy8jJ/ImIA==" saltValue="tnsNuoyszdpmFMFNskm6gg==" spinCount="100000" sheet="1" formatCells="0"/>
  <mergeCells count="86">
    <mergeCell ref="A149:E149"/>
    <mergeCell ref="A153:M153"/>
    <mergeCell ref="A152:M152"/>
    <mergeCell ref="C132:F132"/>
    <mergeCell ref="K132:L132"/>
    <mergeCell ref="K133:L140"/>
    <mergeCell ref="M133:M135"/>
    <mergeCell ref="B136:B137"/>
    <mergeCell ref="C138:C139"/>
    <mergeCell ref="B140:E140"/>
    <mergeCell ref="K141:L147"/>
    <mergeCell ref="M141:M143"/>
    <mergeCell ref="B144:B145"/>
    <mergeCell ref="C146:C147"/>
    <mergeCell ref="B148:E148"/>
    <mergeCell ref="H148:M148"/>
    <mergeCell ref="K103:L110"/>
    <mergeCell ref="M103:M105"/>
    <mergeCell ref="B106:B107"/>
    <mergeCell ref="C108:C109"/>
    <mergeCell ref="B110:E110"/>
    <mergeCell ref="A130:K130"/>
    <mergeCell ref="A87:E87"/>
    <mergeCell ref="A90:M90"/>
    <mergeCell ref="A91:M91"/>
    <mergeCell ref="C102:F102"/>
    <mergeCell ref="K102:L102"/>
    <mergeCell ref="A98:K98"/>
    <mergeCell ref="A119:E119"/>
    <mergeCell ref="A122:M122"/>
    <mergeCell ref="A123:M123"/>
    <mergeCell ref="K111:L117"/>
    <mergeCell ref="M111:M113"/>
    <mergeCell ref="B114:B115"/>
    <mergeCell ref="C116:C117"/>
    <mergeCell ref="B118:E118"/>
    <mergeCell ref="H118:M118"/>
    <mergeCell ref="K79:L85"/>
    <mergeCell ref="M79:M81"/>
    <mergeCell ref="B82:B83"/>
    <mergeCell ref="C84:C85"/>
    <mergeCell ref="B86:E86"/>
    <mergeCell ref="H86:M86"/>
    <mergeCell ref="K48:L54"/>
    <mergeCell ref="M48:M50"/>
    <mergeCell ref="B51:B52"/>
    <mergeCell ref="C53:C54"/>
    <mergeCell ref="B55:E55"/>
    <mergeCell ref="H55:M55"/>
    <mergeCell ref="C70:F70"/>
    <mergeCell ref="K70:L70"/>
    <mergeCell ref="K71:L78"/>
    <mergeCell ref="A66:K66"/>
    <mergeCell ref="A56:E56"/>
    <mergeCell ref="A59:M59"/>
    <mergeCell ref="A60:M60"/>
    <mergeCell ref="M71:M73"/>
    <mergeCell ref="B74:B75"/>
    <mergeCell ref="C76:C77"/>
    <mergeCell ref="B78:E78"/>
    <mergeCell ref="A35:H35"/>
    <mergeCell ref="C39:F39"/>
    <mergeCell ref="K39:L39"/>
    <mergeCell ref="M40:M42"/>
    <mergeCell ref="B43:B44"/>
    <mergeCell ref="K40:L47"/>
    <mergeCell ref="C45:C46"/>
    <mergeCell ref="B47:E47"/>
    <mergeCell ref="B16:E16"/>
    <mergeCell ref="B12:B13"/>
    <mergeCell ref="K9:L16"/>
    <mergeCell ref="A29:M29"/>
    <mergeCell ref="A25:E25"/>
    <mergeCell ref="A28:M28"/>
    <mergeCell ref="C22:C23"/>
    <mergeCell ref="B24:E24"/>
    <mergeCell ref="H24:M24"/>
    <mergeCell ref="K17:L23"/>
    <mergeCell ref="M17:M19"/>
    <mergeCell ref="B20:B21"/>
    <mergeCell ref="K8:L8"/>
    <mergeCell ref="C8:F8"/>
    <mergeCell ref="M9:M11"/>
    <mergeCell ref="N2:O2"/>
    <mergeCell ref="C14:C15"/>
    <mergeCell ref="A4:K4"/>
  </mergeCells>
  <phoneticPr fontId="3"/>
  <conditionalFormatting sqref="F33:G33">
    <cfRule type="expression" dxfId="6" priority="6" stopIfTrue="1">
      <formula>$F$33=0</formula>
    </cfRule>
  </conditionalFormatting>
  <conditionalFormatting sqref="F64:G64">
    <cfRule type="expression" dxfId="5" priority="4" stopIfTrue="1">
      <formula>$F$33=0</formula>
    </cfRule>
  </conditionalFormatting>
  <conditionalFormatting sqref="F95:G95">
    <cfRule type="expression" dxfId="4" priority="3" stopIfTrue="1">
      <formula>$F$33=0</formula>
    </cfRule>
  </conditionalFormatting>
  <conditionalFormatting sqref="F127:G127">
    <cfRule type="expression" dxfId="3" priority="2" stopIfTrue="1">
      <formula>$F$33=0</formula>
    </cfRule>
  </conditionalFormatting>
  <conditionalFormatting sqref="F157:G157">
    <cfRule type="expression" dxfId="2" priority="1" stopIfTrue="1">
      <formula>$F$33=0</formula>
    </cfRule>
  </conditionalFormatting>
  <dataValidations xWindow="361" yWindow="753" count="5">
    <dataValidation allowBlank="1" showInputMessage="1" showErrorMessage="1" prompt="学校の場合はこちらに入力し､所在地を「学校(施設)所在地」欄に入力してください。" sqref="B24:B27 B55:B58 B86:B89 B118:B121 B148:B151" xr:uid="{00000000-0002-0000-0200-000000000000}"/>
    <dataValidation allowBlank="1" showInputMessage="1" showErrorMessage="1" prompt="施設の場合はこちらに入力し､所在地を「学校(施設)所在地」欄に入力してください。" sqref="B30:B32 B61:B63 B92:B94 B124:B126 B154:B156" xr:uid="{00000000-0002-0000-0200-000001000000}"/>
    <dataValidation allowBlank="1" showInputMessage="1" showErrorMessage="1" promptTitle="施設名" prompt="施設の場合はこちらに入力し､所在地を「学校(施設)所在地」欄に入力して下さい。" sqref="B15 B23 B54 B85 B117 B46 B77 B109 B139 B147" xr:uid="{00000000-0002-0000-0200-000002000000}"/>
    <dataValidation allowBlank="1" showInputMessage="1" showErrorMessage="1" promptTitle="学校名" prompt="学校の場合はこちらに入力し､所在地を「学校(施設)所在地」欄に入力して下さい_x000a_例）東京都新宿区新宿1-2-3（数字は半角入力）" sqref="B12:B13 B144:B145 B43:B44 B51:B52 B74:B75 B82:B83 B106:B107 B114:B115 B136:B137 B20:B21" xr:uid="{00000000-0002-0000-0200-000004000000}"/>
    <dataValidation allowBlank="1" showInputMessage="1" showErrorMessage="1" promptTitle="課程年数" prompt="専門学校・専修学校・各種学校等は、課程年数を入力して下さい。" sqref="B10 B18 B41 B49 B72 B80 B104 B112 B134 B142" xr:uid="{00000000-0002-0000-0200-000005000000}"/>
  </dataValidations>
  <pageMargins left="0.74803149606299213" right="0.35433070866141736" top="0.39370078740157483" bottom="0" header="0.51181102362204722" footer="0.51181102362204722"/>
  <pageSetup paperSize="9" scale="86" orientation="landscape" r:id="rId1"/>
  <headerFooter alignWithMargins="0"/>
  <rowBreaks count="4" manualBreakCount="4">
    <brk id="33" max="12" man="1"/>
    <brk id="64" max="12" man="1"/>
    <brk id="96" max="12" man="1"/>
    <brk id="127" max="12" man="1"/>
  </rowBreaks>
  <legacyDrawing r:id="rId2"/>
  <extLst>
    <ext xmlns:x14="http://schemas.microsoft.com/office/spreadsheetml/2009/9/main" uri="{CCE6A557-97BC-4b89-ADB6-D9C93CAAB3DF}">
      <x14:dataValidations xmlns:xm="http://schemas.microsoft.com/office/excel/2006/main" xWindow="361" yWindow="753" count="1">
        <x14:dataValidation type="list" allowBlank="1" showInputMessage="1" showErrorMessage="1" xr:uid="{00000000-0002-0000-0200-000006000000}">
          <x14:formula1>
            <xm:f>リスト!$C$3:$C$10</xm:f>
          </x14:formula1>
          <xm:sqref>B17 B9 B48 B40 B79 B71 B111 B103 B141 B133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2"/>
  <sheetViews>
    <sheetView showGridLines="0" view="pageBreakPreview" zoomScale="90" zoomScaleNormal="70" zoomScaleSheetLayoutView="90" workbookViewId="0">
      <pane ySplit="1" topLeftCell="A2" activePane="bottomLeft" state="frozen"/>
      <selection activeCell="H40" sqref="H40"/>
      <selection pane="bottomLeft" activeCell="C1" sqref="C1"/>
    </sheetView>
  </sheetViews>
  <sheetFormatPr defaultColWidth="9" defaultRowHeight="13.2"/>
  <cols>
    <col min="1" max="1" width="2.33203125" style="9" customWidth="1"/>
    <col min="2" max="2" width="2.6640625" style="9" customWidth="1"/>
    <col min="3" max="3" width="28.6640625" style="9" customWidth="1"/>
    <col min="4" max="7" width="9.6640625" style="9" customWidth="1"/>
    <col min="8" max="8" width="11.109375" style="9" customWidth="1"/>
    <col min="9" max="9" width="9.6640625" style="9" customWidth="1"/>
    <col min="10" max="10" width="11.109375" style="9" customWidth="1"/>
    <col min="11" max="11" width="9.6640625" style="9" customWidth="1"/>
    <col min="12" max="12" width="11.6640625" style="9" customWidth="1"/>
    <col min="13" max="13" width="10.21875" style="9" customWidth="1"/>
    <col min="14" max="16" width="9.6640625" style="9" customWidth="1"/>
    <col min="17" max="17" width="14.6640625" style="9" customWidth="1"/>
    <col min="18" max="18" width="9.6640625" style="9" customWidth="1"/>
    <col min="19" max="19" width="3.44140625" style="9" customWidth="1"/>
    <col min="20" max="21" width="8.109375" style="9" customWidth="1"/>
    <col min="22" max="22" width="11.21875" style="9" customWidth="1"/>
    <col min="23" max="16384" width="9" style="9"/>
  </cols>
  <sheetData>
    <row r="1" spans="1:24" ht="22.2">
      <c r="A1" s="64"/>
      <c r="B1" s="65"/>
      <c r="C1" s="65"/>
      <c r="D1" s="65"/>
      <c r="E1" s="65"/>
      <c r="F1" s="29"/>
      <c r="G1" s="29"/>
      <c r="H1" s="29"/>
      <c r="I1" s="29"/>
      <c r="J1" s="29"/>
      <c r="K1" s="29"/>
      <c r="L1" s="29"/>
      <c r="M1" s="29"/>
      <c r="N1" s="29"/>
      <c r="O1" s="29"/>
      <c r="P1" s="29"/>
      <c r="Q1" s="29"/>
      <c r="R1" s="29"/>
      <c r="S1" s="29"/>
    </row>
    <row r="2" spans="1:24" ht="20.25" customHeight="1">
      <c r="A2" s="45" t="s">
        <v>6</v>
      </c>
      <c r="B2" s="29"/>
      <c r="C2" s="29"/>
      <c r="D2" s="29"/>
      <c r="E2" s="29"/>
      <c r="F2" s="29"/>
      <c r="G2" s="29"/>
      <c r="H2" s="29"/>
      <c r="I2" s="29"/>
      <c r="J2" s="29"/>
      <c r="K2" s="29"/>
      <c r="L2" s="29"/>
      <c r="M2" s="29"/>
      <c r="N2" s="29"/>
      <c r="O2" s="29"/>
      <c r="P2" s="51" t="s">
        <v>286</v>
      </c>
      <c r="Q2" s="516" t="str">
        <f>IF(補助金番号=0, "", 補助金番号)</f>
        <v/>
      </c>
      <c r="R2" s="517"/>
      <c r="S2" s="517"/>
    </row>
    <row r="3" spans="1:24" ht="26.25" customHeight="1">
      <c r="A3" s="518" t="s">
        <v>312</v>
      </c>
      <c r="B3" s="518"/>
      <c r="C3" s="518"/>
      <c r="D3" s="518"/>
      <c r="E3" s="518"/>
      <c r="F3" s="518"/>
      <c r="G3" s="518"/>
      <c r="H3" s="518"/>
      <c r="I3" s="518"/>
      <c r="J3" s="518"/>
      <c r="K3" s="518"/>
      <c r="L3" s="518"/>
      <c r="M3" s="518"/>
      <c r="N3" s="518"/>
      <c r="O3" s="518"/>
      <c r="P3" s="51" t="s">
        <v>120</v>
      </c>
      <c r="Q3" s="596" t="str">
        <f>IF(法人名=0, "", 法人名)</f>
        <v/>
      </c>
      <c r="R3" s="597"/>
      <c r="S3" s="597"/>
    </row>
    <row r="4" spans="1:24" ht="24.75" customHeight="1">
      <c r="A4" s="29"/>
      <c r="B4" s="29"/>
      <c r="C4" s="29"/>
      <c r="D4" s="29"/>
      <c r="E4" s="29"/>
      <c r="F4" s="29"/>
      <c r="G4" s="29"/>
      <c r="H4" s="29"/>
      <c r="I4" s="29"/>
      <c r="J4" s="29"/>
      <c r="K4" s="29"/>
      <c r="L4" s="29"/>
      <c r="M4" s="29"/>
      <c r="N4" s="29"/>
      <c r="O4" s="29"/>
      <c r="P4" s="29" t="s">
        <v>5</v>
      </c>
      <c r="Q4" s="29" t="s">
        <v>5</v>
      </c>
      <c r="R4" s="29"/>
      <c r="S4" s="29"/>
    </row>
    <row r="5" spans="1:24" ht="28.5" customHeight="1">
      <c r="A5" s="29"/>
      <c r="B5" s="29"/>
      <c r="C5" s="579" t="s">
        <v>22</v>
      </c>
      <c r="D5" s="581" t="s">
        <v>20</v>
      </c>
      <c r="E5" s="582"/>
      <c r="F5" s="536" t="s">
        <v>4</v>
      </c>
      <c r="G5" s="585"/>
      <c r="H5" s="581" t="s">
        <v>21</v>
      </c>
      <c r="I5" s="582"/>
      <c r="J5" s="588" t="s">
        <v>23</v>
      </c>
      <c r="K5" s="589"/>
      <c r="L5" s="588" t="s">
        <v>24</v>
      </c>
      <c r="M5" s="589"/>
      <c r="N5" s="536" t="s">
        <v>25</v>
      </c>
      <c r="O5" s="585"/>
      <c r="P5" s="592" t="s">
        <v>214</v>
      </c>
      <c r="Q5" s="593"/>
      <c r="R5" s="29"/>
      <c r="S5" s="29"/>
    </row>
    <row r="6" spans="1:24" ht="28.5" customHeight="1">
      <c r="A6" s="29"/>
      <c r="B6" s="29"/>
      <c r="C6" s="580"/>
      <c r="D6" s="583"/>
      <c r="E6" s="584"/>
      <c r="F6" s="586"/>
      <c r="G6" s="587"/>
      <c r="H6" s="583"/>
      <c r="I6" s="584"/>
      <c r="J6" s="590"/>
      <c r="K6" s="591"/>
      <c r="L6" s="590"/>
      <c r="M6" s="591"/>
      <c r="N6" s="586"/>
      <c r="O6" s="587"/>
      <c r="P6" s="594"/>
      <c r="Q6" s="595"/>
      <c r="R6" s="29"/>
      <c r="S6" s="29"/>
      <c r="T6" s="30"/>
      <c r="U6" s="30"/>
      <c r="V6" s="30"/>
      <c r="W6" s="30"/>
      <c r="X6" s="30"/>
    </row>
    <row r="7" spans="1:24" ht="24.75" customHeight="1">
      <c r="A7" s="29"/>
      <c r="B7" s="29"/>
      <c r="C7" s="67" t="s">
        <v>14</v>
      </c>
      <c r="D7" s="575" t="s">
        <v>15</v>
      </c>
      <c r="E7" s="576"/>
      <c r="F7" s="571" t="s">
        <v>13</v>
      </c>
      <c r="G7" s="572"/>
      <c r="H7" s="577" t="s">
        <v>16</v>
      </c>
      <c r="I7" s="578"/>
      <c r="J7" s="575" t="s">
        <v>17</v>
      </c>
      <c r="K7" s="576"/>
      <c r="L7" s="575" t="s">
        <v>18</v>
      </c>
      <c r="M7" s="576"/>
      <c r="N7" s="575" t="s">
        <v>19</v>
      </c>
      <c r="O7" s="576"/>
      <c r="P7" s="571" t="s">
        <v>66</v>
      </c>
      <c r="Q7" s="572"/>
      <c r="R7" s="29"/>
      <c r="S7" s="29"/>
      <c r="T7" s="553"/>
      <c r="U7" s="553"/>
      <c r="V7" s="553"/>
      <c r="W7" s="30"/>
      <c r="X7" s="30"/>
    </row>
    <row r="8" spans="1:24" ht="12" customHeight="1">
      <c r="A8" s="29"/>
      <c r="B8" s="29"/>
      <c r="C8" s="162" t="s">
        <v>0</v>
      </c>
      <c r="D8" s="573" t="s">
        <v>0</v>
      </c>
      <c r="E8" s="574"/>
      <c r="F8" s="573" t="s">
        <v>0</v>
      </c>
      <c r="G8" s="574"/>
      <c r="H8" s="573" t="s">
        <v>0</v>
      </c>
      <c r="I8" s="574"/>
      <c r="J8" s="573" t="s">
        <v>0</v>
      </c>
      <c r="K8" s="574"/>
      <c r="L8" s="573" t="s">
        <v>0</v>
      </c>
      <c r="M8" s="574"/>
      <c r="N8" s="573"/>
      <c r="O8" s="574"/>
      <c r="P8" s="573" t="s">
        <v>0</v>
      </c>
      <c r="Q8" s="574"/>
      <c r="R8" s="29"/>
      <c r="S8" s="29"/>
      <c r="T8" s="553"/>
      <c r="U8" s="553"/>
      <c r="V8" s="553"/>
      <c r="W8" s="30"/>
      <c r="X8" s="30"/>
    </row>
    <row r="9" spans="1:24" ht="36" customHeight="1">
      <c r="A9" s="29"/>
      <c r="B9" s="29"/>
      <c r="C9" s="174"/>
      <c r="D9" s="565">
        <v>0</v>
      </c>
      <c r="E9" s="566"/>
      <c r="F9" s="567">
        <f>C9-D9</f>
        <v>0</v>
      </c>
      <c r="G9" s="568"/>
      <c r="H9" s="565"/>
      <c r="I9" s="566"/>
      <c r="J9" s="567">
        <f>N47</f>
        <v>0</v>
      </c>
      <c r="K9" s="568"/>
      <c r="L9" s="567">
        <f>MIN(F9,H9,J9)</f>
        <v>0</v>
      </c>
      <c r="M9" s="568"/>
      <c r="N9" s="569" t="s">
        <v>12</v>
      </c>
      <c r="O9" s="570"/>
      <c r="P9" s="567">
        <f>ROUNDDOWN(L9*2/3,0)</f>
        <v>0</v>
      </c>
      <c r="Q9" s="568"/>
      <c r="R9" s="29"/>
      <c r="S9" s="29"/>
      <c r="T9" s="553"/>
      <c r="U9" s="553"/>
      <c r="V9" s="553"/>
      <c r="W9" s="30"/>
      <c r="X9" s="30"/>
    </row>
    <row r="10" spans="1:24" ht="18.75" customHeight="1">
      <c r="A10" s="29"/>
      <c r="B10" s="29"/>
      <c r="C10" s="68"/>
      <c r="D10" s="68"/>
      <c r="E10" s="68"/>
      <c r="F10" s="68"/>
      <c r="G10" s="68"/>
      <c r="H10" s="68"/>
      <c r="I10" s="68"/>
      <c r="J10" s="68"/>
      <c r="K10" s="29"/>
      <c r="L10" s="29"/>
      <c r="M10" s="29"/>
      <c r="N10" s="29"/>
      <c r="O10" s="29"/>
      <c r="P10" s="29"/>
      <c r="Q10" s="29"/>
      <c r="R10" s="29"/>
      <c r="S10" s="29"/>
      <c r="T10" s="553"/>
      <c r="U10" s="553"/>
      <c r="V10" s="553"/>
      <c r="W10" s="30"/>
      <c r="X10" s="30"/>
    </row>
    <row r="11" spans="1:24" ht="15.75" customHeight="1">
      <c r="A11" s="29"/>
      <c r="B11" s="29"/>
      <c r="C11" s="68"/>
      <c r="D11" s="68"/>
      <c r="E11" s="68"/>
      <c r="F11" s="68"/>
      <c r="G11" s="68"/>
      <c r="H11" s="68"/>
      <c r="I11" s="68"/>
      <c r="J11" s="68"/>
      <c r="K11" s="29"/>
      <c r="L11" s="29"/>
      <c r="M11" s="29"/>
      <c r="N11" s="29"/>
      <c r="O11" s="29"/>
      <c r="P11" s="29"/>
      <c r="Q11" s="29"/>
      <c r="R11" s="29"/>
      <c r="S11" s="29"/>
      <c r="T11" s="30"/>
      <c r="U11" s="30"/>
      <c r="V11" s="30"/>
      <c r="W11" s="30"/>
      <c r="X11" s="30"/>
    </row>
    <row r="12" spans="1:24" ht="19.5" customHeight="1">
      <c r="A12" s="45" t="s">
        <v>7</v>
      </c>
      <c r="B12" s="29"/>
      <c r="C12" s="68"/>
      <c r="D12" s="68"/>
      <c r="E12" s="68"/>
      <c r="F12" s="68"/>
      <c r="G12" s="68"/>
      <c r="H12" s="68"/>
      <c r="I12" s="68"/>
      <c r="J12" s="68"/>
      <c r="K12" s="29"/>
      <c r="L12" s="29"/>
      <c r="M12" s="29"/>
      <c r="N12" s="29"/>
      <c r="O12" s="29"/>
      <c r="P12" s="29"/>
      <c r="Q12" s="29"/>
      <c r="R12" s="29"/>
      <c r="S12" s="29"/>
      <c r="T12" s="30"/>
      <c r="U12" s="30"/>
      <c r="V12" s="30"/>
      <c r="W12" s="30"/>
      <c r="X12" s="30"/>
    </row>
    <row r="13" spans="1:24" ht="26.25" customHeight="1">
      <c r="A13" s="29"/>
      <c r="B13" s="518" t="s">
        <v>11</v>
      </c>
      <c r="C13" s="518"/>
      <c r="D13" s="518"/>
      <c r="E13" s="518"/>
      <c r="F13" s="518"/>
      <c r="G13" s="518"/>
      <c r="H13" s="518"/>
      <c r="I13" s="518"/>
      <c r="J13" s="518"/>
      <c r="K13" s="518"/>
      <c r="L13" s="518"/>
      <c r="M13" s="518"/>
      <c r="N13" s="518"/>
      <c r="O13" s="518"/>
      <c r="P13" s="518"/>
      <c r="Q13" s="518"/>
      <c r="R13" s="518"/>
      <c r="S13" s="518"/>
      <c r="T13" s="31"/>
      <c r="U13" s="31"/>
      <c r="V13" s="30"/>
      <c r="W13" s="30"/>
      <c r="X13" s="30"/>
    </row>
    <row r="14" spans="1:24" ht="22.2">
      <c r="A14" s="66"/>
      <c r="B14" s="448" t="s">
        <v>67</v>
      </c>
      <c r="C14" s="448"/>
      <c r="D14" s="66"/>
      <c r="E14" s="66"/>
      <c r="F14" s="66"/>
      <c r="G14" s="66"/>
      <c r="H14" s="66"/>
      <c r="I14" s="66"/>
      <c r="J14" s="66"/>
      <c r="K14" s="66"/>
      <c r="L14" s="66"/>
      <c r="M14" s="66"/>
      <c r="N14" s="66"/>
      <c r="O14" s="66"/>
      <c r="P14" s="66"/>
      <c r="Q14" s="66"/>
      <c r="R14" s="66"/>
      <c r="S14" s="66"/>
      <c r="T14" s="10"/>
      <c r="U14" s="10"/>
    </row>
    <row r="15" spans="1:24" ht="21.75" customHeight="1">
      <c r="A15" s="29"/>
      <c r="B15" s="29"/>
      <c r="C15" s="29"/>
      <c r="D15" s="29"/>
      <c r="E15" s="29"/>
      <c r="F15" s="29"/>
      <c r="G15" s="29"/>
      <c r="H15" s="29"/>
      <c r="I15" s="29"/>
      <c r="J15" s="29"/>
      <c r="K15" s="29"/>
      <c r="L15" s="29"/>
      <c r="M15" s="29"/>
      <c r="N15" s="29"/>
      <c r="O15" s="29"/>
      <c r="P15" s="29"/>
      <c r="Q15" s="29"/>
      <c r="R15" s="29"/>
      <c r="S15" s="29"/>
    </row>
    <row r="16" spans="1:24" ht="21.75" customHeight="1">
      <c r="A16" s="29"/>
      <c r="B16" s="69"/>
      <c r="C16" s="70"/>
      <c r="D16" s="554" t="s">
        <v>39</v>
      </c>
      <c r="E16" s="555"/>
      <c r="F16" s="555"/>
      <c r="G16" s="555"/>
      <c r="H16" s="555"/>
      <c r="I16" s="555"/>
      <c r="J16" s="555"/>
      <c r="K16" s="555"/>
      <c r="L16" s="555"/>
      <c r="M16" s="555"/>
      <c r="N16" s="556" t="s">
        <v>69</v>
      </c>
      <c r="O16" s="557"/>
      <c r="P16" s="558"/>
      <c r="Q16" s="29"/>
      <c r="R16" s="29"/>
      <c r="S16" s="29"/>
      <c r="U16" s="11"/>
    </row>
    <row r="17" spans="1:22" ht="21.75" customHeight="1">
      <c r="A17" s="29"/>
      <c r="B17" s="559" t="s">
        <v>68</v>
      </c>
      <c r="C17" s="447"/>
      <c r="D17" s="554" t="s">
        <v>10</v>
      </c>
      <c r="E17" s="555"/>
      <c r="F17" s="555"/>
      <c r="G17" s="564"/>
      <c r="H17" s="554" t="s">
        <v>3</v>
      </c>
      <c r="I17" s="555"/>
      <c r="J17" s="555"/>
      <c r="K17" s="555"/>
      <c r="L17" s="555"/>
      <c r="M17" s="555"/>
      <c r="N17" s="559"/>
      <c r="O17" s="447"/>
      <c r="P17" s="560"/>
      <c r="Q17" s="29"/>
      <c r="R17" s="29"/>
      <c r="S17" s="29"/>
      <c r="U17" s="12"/>
    </row>
    <row r="18" spans="1:22" ht="21.75" customHeight="1">
      <c r="A18" s="29"/>
      <c r="B18" s="71"/>
      <c r="C18" s="29"/>
      <c r="D18" s="556" t="s">
        <v>40</v>
      </c>
      <c r="E18" s="558"/>
      <c r="F18" s="556" t="s">
        <v>42</v>
      </c>
      <c r="G18" s="558"/>
      <c r="H18" s="556" t="s">
        <v>43</v>
      </c>
      <c r="I18" s="558"/>
      <c r="J18" s="556" t="s">
        <v>40</v>
      </c>
      <c r="K18" s="558"/>
      <c r="L18" s="536" t="s">
        <v>38</v>
      </c>
      <c r="M18" s="537"/>
      <c r="N18" s="559"/>
      <c r="O18" s="447"/>
      <c r="P18" s="560"/>
      <c r="Q18" s="72" t="s">
        <v>112</v>
      </c>
      <c r="R18" s="34"/>
      <c r="S18" s="29"/>
      <c r="T18" s="12"/>
      <c r="U18" s="12"/>
    </row>
    <row r="19" spans="1:22" ht="21.75" customHeight="1">
      <c r="A19" s="29"/>
      <c r="B19" s="73"/>
      <c r="C19" s="74"/>
      <c r="D19" s="559" t="s">
        <v>41</v>
      </c>
      <c r="E19" s="560"/>
      <c r="F19" s="561" t="s">
        <v>41</v>
      </c>
      <c r="G19" s="563"/>
      <c r="H19" s="561" t="s">
        <v>44</v>
      </c>
      <c r="I19" s="563"/>
      <c r="J19" s="561" t="s">
        <v>41</v>
      </c>
      <c r="K19" s="563"/>
      <c r="L19" s="73"/>
      <c r="M19" s="75" t="s">
        <v>45</v>
      </c>
      <c r="N19" s="561"/>
      <c r="O19" s="562"/>
      <c r="P19" s="563"/>
      <c r="Q19" s="76" t="s">
        <v>109</v>
      </c>
      <c r="R19" s="77"/>
      <c r="S19" s="29"/>
      <c r="T19" s="13"/>
      <c r="U19" s="13"/>
    </row>
    <row r="20" spans="1:22" ht="21.75" customHeight="1">
      <c r="A20" s="29"/>
      <c r="B20" s="536" t="s">
        <v>8</v>
      </c>
      <c r="C20" s="537"/>
      <c r="D20" s="78"/>
      <c r="E20" s="79" t="s">
        <v>0</v>
      </c>
      <c r="F20" s="29"/>
      <c r="G20" s="79" t="s">
        <v>0</v>
      </c>
      <c r="H20" s="69"/>
      <c r="I20" s="79" t="s">
        <v>0</v>
      </c>
      <c r="J20" s="78"/>
      <c r="K20" s="79" t="s">
        <v>0</v>
      </c>
      <c r="L20" s="78"/>
      <c r="M20" s="80" t="s">
        <v>0</v>
      </c>
      <c r="N20" s="538" t="s">
        <v>74</v>
      </c>
      <c r="O20" s="539"/>
      <c r="P20" s="540"/>
      <c r="Q20" s="76" t="s">
        <v>110</v>
      </c>
      <c r="R20" s="81"/>
      <c r="S20" s="29"/>
      <c r="T20" s="14"/>
      <c r="U20" s="14"/>
    </row>
    <row r="21" spans="1:22" ht="21.75" customHeight="1">
      <c r="A21" s="29"/>
      <c r="B21" s="519"/>
      <c r="C21" s="520"/>
      <c r="D21" s="82"/>
      <c r="E21" s="83">
        <v>97</v>
      </c>
      <c r="F21" s="84"/>
      <c r="G21" s="83">
        <v>125</v>
      </c>
      <c r="H21" s="85"/>
      <c r="I21" s="86">
        <v>454</v>
      </c>
      <c r="J21" s="87"/>
      <c r="K21" s="86">
        <v>478</v>
      </c>
      <c r="L21" s="87"/>
      <c r="M21" s="88">
        <v>506</v>
      </c>
      <c r="N21" s="541"/>
      <c r="O21" s="542"/>
      <c r="P21" s="543"/>
      <c r="Q21" s="89" t="s">
        <v>111</v>
      </c>
      <c r="R21" s="90"/>
      <c r="S21" s="29"/>
    </row>
    <row r="22" spans="1:22" ht="30.75" customHeight="1">
      <c r="A22" s="29"/>
      <c r="B22" s="547" t="s">
        <v>9</v>
      </c>
      <c r="C22" s="548"/>
      <c r="D22" s="549">
        <f t="shared" ref="D22" si="0">SUM(D23:E30,D38:E45 )</f>
        <v>0</v>
      </c>
      <c r="E22" s="550"/>
      <c r="F22" s="549">
        <f t="shared" ref="F22" si="1">SUM(F23:G30,F38:G45 )</f>
        <v>0</v>
      </c>
      <c r="G22" s="550"/>
      <c r="H22" s="549">
        <f t="shared" ref="H22" si="2">SUM(H23:I30,H38:I45 )</f>
        <v>0</v>
      </c>
      <c r="I22" s="550"/>
      <c r="J22" s="549">
        <f t="shared" ref="J22" si="3">SUM(J23:K30,J38:K45 )</f>
        <v>0</v>
      </c>
      <c r="K22" s="550"/>
      <c r="L22" s="549">
        <f>SUM(L23:M30,L38:M45 )</f>
        <v>0</v>
      </c>
      <c r="M22" s="550"/>
      <c r="N22" s="541"/>
      <c r="O22" s="542"/>
      <c r="P22" s="543"/>
      <c r="Q22" s="91"/>
      <c r="R22" s="91"/>
      <c r="S22" s="29"/>
    </row>
    <row r="23" spans="1:22" ht="30.75" customHeight="1">
      <c r="A23" s="29"/>
      <c r="B23" s="92"/>
      <c r="C23" s="163"/>
      <c r="D23" s="551"/>
      <c r="E23" s="552"/>
      <c r="F23" s="551"/>
      <c r="G23" s="552"/>
      <c r="H23" s="551"/>
      <c r="I23" s="552"/>
      <c r="J23" s="551"/>
      <c r="K23" s="552"/>
      <c r="L23" s="551"/>
      <c r="M23" s="552"/>
      <c r="N23" s="541"/>
      <c r="O23" s="542"/>
      <c r="P23" s="543"/>
      <c r="Q23" s="93"/>
      <c r="R23" s="93"/>
      <c r="S23" s="29"/>
      <c r="T23" s="535"/>
      <c r="U23" s="535"/>
      <c r="V23" s="535"/>
    </row>
    <row r="24" spans="1:22" ht="30.75" customHeight="1">
      <c r="A24" s="29"/>
      <c r="B24" s="94" t="s">
        <v>1</v>
      </c>
      <c r="C24" s="164"/>
      <c r="D24" s="533"/>
      <c r="E24" s="534"/>
      <c r="F24" s="533"/>
      <c r="G24" s="534"/>
      <c r="H24" s="533"/>
      <c r="I24" s="534"/>
      <c r="J24" s="533"/>
      <c r="K24" s="534"/>
      <c r="L24" s="533"/>
      <c r="M24" s="534"/>
      <c r="N24" s="541"/>
      <c r="O24" s="542"/>
      <c r="P24" s="543"/>
      <c r="Q24" s="93"/>
      <c r="R24" s="93"/>
      <c r="S24" s="29"/>
      <c r="T24" s="535"/>
      <c r="U24" s="535"/>
      <c r="V24" s="535"/>
    </row>
    <row r="25" spans="1:22" ht="30.75" customHeight="1">
      <c r="A25" s="29"/>
      <c r="B25" s="95"/>
      <c r="C25" s="165"/>
      <c r="D25" s="533"/>
      <c r="E25" s="534"/>
      <c r="F25" s="533"/>
      <c r="G25" s="534"/>
      <c r="H25" s="533"/>
      <c r="I25" s="534"/>
      <c r="J25" s="533"/>
      <c r="K25" s="534"/>
      <c r="L25" s="533"/>
      <c r="M25" s="534"/>
      <c r="N25" s="541"/>
      <c r="O25" s="542"/>
      <c r="P25" s="543"/>
      <c r="Q25" s="93"/>
      <c r="R25" s="93"/>
      <c r="S25" s="29"/>
    </row>
    <row r="26" spans="1:22" ht="30.75" customHeight="1">
      <c r="A26" s="29"/>
      <c r="B26" s="95"/>
      <c r="C26" s="165"/>
      <c r="D26" s="533"/>
      <c r="E26" s="534"/>
      <c r="F26" s="533"/>
      <c r="G26" s="534"/>
      <c r="H26" s="533"/>
      <c r="I26" s="534"/>
      <c r="J26" s="533"/>
      <c r="K26" s="534"/>
      <c r="L26" s="533"/>
      <c r="M26" s="534"/>
      <c r="N26" s="541"/>
      <c r="O26" s="542"/>
      <c r="P26" s="543"/>
      <c r="Q26" s="93"/>
      <c r="R26" s="93"/>
      <c r="S26" s="29"/>
    </row>
    <row r="27" spans="1:22" ht="30.75" customHeight="1">
      <c r="A27" s="29"/>
      <c r="B27" s="95"/>
      <c r="C27" s="165"/>
      <c r="D27" s="533"/>
      <c r="E27" s="534"/>
      <c r="F27" s="533"/>
      <c r="G27" s="534"/>
      <c r="H27" s="533"/>
      <c r="I27" s="534"/>
      <c r="J27" s="533"/>
      <c r="K27" s="534"/>
      <c r="L27" s="533"/>
      <c r="M27" s="534"/>
      <c r="N27" s="541"/>
      <c r="O27" s="542"/>
      <c r="P27" s="543"/>
      <c r="Q27" s="93"/>
      <c r="R27" s="93"/>
      <c r="S27" s="29"/>
    </row>
    <row r="28" spans="1:22" ht="30.75" customHeight="1">
      <c r="A28" s="29"/>
      <c r="B28" s="95"/>
      <c r="C28" s="165"/>
      <c r="D28" s="533"/>
      <c r="E28" s="534"/>
      <c r="F28" s="533"/>
      <c r="G28" s="534"/>
      <c r="H28" s="533"/>
      <c r="I28" s="534"/>
      <c r="J28" s="533"/>
      <c r="K28" s="534"/>
      <c r="L28" s="533"/>
      <c r="M28" s="534"/>
      <c r="N28" s="541"/>
      <c r="O28" s="542"/>
      <c r="P28" s="543"/>
      <c r="Q28" s="93"/>
      <c r="R28" s="93"/>
      <c r="S28" s="29"/>
    </row>
    <row r="29" spans="1:22" ht="30.75" customHeight="1">
      <c r="A29" s="29"/>
      <c r="B29" s="94" t="s">
        <v>2</v>
      </c>
      <c r="C29" s="165"/>
      <c r="D29" s="533"/>
      <c r="E29" s="534"/>
      <c r="F29" s="533"/>
      <c r="G29" s="534"/>
      <c r="H29" s="533"/>
      <c r="I29" s="534"/>
      <c r="J29" s="533"/>
      <c r="K29" s="534"/>
      <c r="L29" s="533"/>
      <c r="M29" s="534"/>
      <c r="N29" s="541"/>
      <c r="O29" s="542"/>
      <c r="P29" s="543"/>
      <c r="Q29" s="93"/>
      <c r="R29" s="93"/>
      <c r="S29" s="29"/>
    </row>
    <row r="30" spans="1:22" ht="30.75" customHeight="1">
      <c r="A30" s="29"/>
      <c r="B30" s="96" t="s">
        <v>294</v>
      </c>
      <c r="C30" s="166"/>
      <c r="D30" s="523"/>
      <c r="E30" s="524"/>
      <c r="F30" s="523"/>
      <c r="G30" s="524"/>
      <c r="H30" s="523"/>
      <c r="I30" s="524"/>
      <c r="J30" s="523"/>
      <c r="K30" s="524"/>
      <c r="L30" s="523"/>
      <c r="M30" s="524"/>
      <c r="N30" s="544"/>
      <c r="O30" s="545"/>
      <c r="P30" s="546"/>
      <c r="Q30" s="93"/>
      <c r="R30" s="93"/>
      <c r="S30" s="29"/>
    </row>
    <row r="31" spans="1:22" ht="21.75" customHeight="1">
      <c r="A31" s="29"/>
      <c r="B31" s="69"/>
      <c r="C31" s="70"/>
      <c r="D31" s="554" t="s">
        <v>39</v>
      </c>
      <c r="E31" s="555"/>
      <c r="F31" s="555"/>
      <c r="G31" s="555"/>
      <c r="H31" s="555"/>
      <c r="I31" s="555"/>
      <c r="J31" s="555"/>
      <c r="K31" s="555"/>
      <c r="L31" s="555"/>
      <c r="M31" s="555"/>
      <c r="N31" s="556" t="s">
        <v>69</v>
      </c>
      <c r="O31" s="557"/>
      <c r="P31" s="558"/>
      <c r="Q31" s="29"/>
      <c r="R31" s="29"/>
      <c r="S31" s="29"/>
      <c r="U31" s="11"/>
    </row>
    <row r="32" spans="1:22" ht="21.75" customHeight="1">
      <c r="A32" s="29"/>
      <c r="B32" s="559" t="s">
        <v>68</v>
      </c>
      <c r="C32" s="447"/>
      <c r="D32" s="554" t="s">
        <v>10</v>
      </c>
      <c r="E32" s="555"/>
      <c r="F32" s="555"/>
      <c r="G32" s="564"/>
      <c r="H32" s="554" t="s">
        <v>3</v>
      </c>
      <c r="I32" s="555"/>
      <c r="J32" s="555"/>
      <c r="K32" s="555"/>
      <c r="L32" s="555"/>
      <c r="M32" s="555"/>
      <c r="N32" s="559"/>
      <c r="O32" s="447"/>
      <c r="P32" s="560"/>
      <c r="Q32" s="29"/>
      <c r="R32" s="29"/>
      <c r="S32" s="29"/>
      <c r="U32" s="12"/>
    </row>
    <row r="33" spans="1:22" ht="21.75" customHeight="1">
      <c r="A33" s="29"/>
      <c r="B33" s="71"/>
      <c r="C33" s="29"/>
      <c r="D33" s="556" t="s">
        <v>40</v>
      </c>
      <c r="E33" s="558"/>
      <c r="F33" s="556" t="s">
        <v>42</v>
      </c>
      <c r="G33" s="558"/>
      <c r="H33" s="556" t="s">
        <v>43</v>
      </c>
      <c r="I33" s="558"/>
      <c r="J33" s="556" t="s">
        <v>40</v>
      </c>
      <c r="K33" s="558"/>
      <c r="L33" s="536" t="s">
        <v>38</v>
      </c>
      <c r="M33" s="537"/>
      <c r="N33" s="559"/>
      <c r="O33" s="447"/>
      <c r="P33" s="560"/>
      <c r="Q33" s="72" t="s">
        <v>112</v>
      </c>
      <c r="R33" s="34"/>
      <c r="S33" s="29"/>
      <c r="T33" s="12"/>
      <c r="U33" s="12"/>
    </row>
    <row r="34" spans="1:22" ht="21.75" customHeight="1">
      <c r="A34" s="29"/>
      <c r="B34" s="73"/>
      <c r="C34" s="74"/>
      <c r="D34" s="559" t="s">
        <v>41</v>
      </c>
      <c r="E34" s="560"/>
      <c r="F34" s="561" t="s">
        <v>41</v>
      </c>
      <c r="G34" s="563"/>
      <c r="H34" s="561" t="s">
        <v>44</v>
      </c>
      <c r="I34" s="563"/>
      <c r="J34" s="561" t="s">
        <v>41</v>
      </c>
      <c r="K34" s="563"/>
      <c r="L34" s="73"/>
      <c r="M34" s="75" t="s">
        <v>45</v>
      </c>
      <c r="N34" s="561"/>
      <c r="O34" s="562"/>
      <c r="P34" s="563"/>
      <c r="Q34" s="76" t="s">
        <v>109</v>
      </c>
      <c r="R34" s="77"/>
      <c r="S34" s="29"/>
      <c r="T34" s="13"/>
      <c r="U34" s="13"/>
    </row>
    <row r="35" spans="1:22" ht="21.75" customHeight="1">
      <c r="A35" s="29"/>
      <c r="B35" s="536" t="s">
        <v>8</v>
      </c>
      <c r="C35" s="537"/>
      <c r="D35" s="78"/>
      <c r="E35" s="79" t="s">
        <v>0</v>
      </c>
      <c r="F35" s="29"/>
      <c r="G35" s="79" t="s">
        <v>0</v>
      </c>
      <c r="H35" s="69"/>
      <c r="I35" s="79" t="s">
        <v>0</v>
      </c>
      <c r="J35" s="78"/>
      <c r="K35" s="79" t="s">
        <v>0</v>
      </c>
      <c r="L35" s="78"/>
      <c r="M35" s="80" t="s">
        <v>0</v>
      </c>
      <c r="N35" s="538" t="s">
        <v>5</v>
      </c>
      <c r="O35" s="539"/>
      <c r="P35" s="540"/>
      <c r="Q35" s="76" t="s">
        <v>110</v>
      </c>
      <c r="R35" s="81"/>
      <c r="S35" s="29"/>
      <c r="T35" s="14"/>
      <c r="U35" s="14"/>
    </row>
    <row r="36" spans="1:22" ht="21.75" customHeight="1">
      <c r="A36" s="29"/>
      <c r="B36" s="519"/>
      <c r="C36" s="520"/>
      <c r="D36" s="82"/>
      <c r="E36" s="83">
        <v>97</v>
      </c>
      <c r="F36" s="84"/>
      <c r="G36" s="83">
        <v>125</v>
      </c>
      <c r="H36" s="85"/>
      <c r="I36" s="86">
        <v>454</v>
      </c>
      <c r="J36" s="87"/>
      <c r="K36" s="86">
        <v>478</v>
      </c>
      <c r="L36" s="87"/>
      <c r="M36" s="88">
        <v>506</v>
      </c>
      <c r="N36" s="541"/>
      <c r="O36" s="542"/>
      <c r="P36" s="543"/>
      <c r="Q36" s="89" t="s">
        <v>111</v>
      </c>
      <c r="R36" s="90"/>
      <c r="S36" s="29"/>
    </row>
    <row r="37" spans="1:22" ht="30.75" customHeight="1">
      <c r="A37" s="29"/>
      <c r="B37" s="547" t="s">
        <v>9</v>
      </c>
      <c r="C37" s="548"/>
      <c r="D37" s="549">
        <f>SUM(D38:E45)</f>
        <v>0</v>
      </c>
      <c r="E37" s="550"/>
      <c r="F37" s="549">
        <f>SUM(F38:G45)</f>
        <v>0</v>
      </c>
      <c r="G37" s="550"/>
      <c r="H37" s="549">
        <f>SUM(H38:I45)</f>
        <v>0</v>
      </c>
      <c r="I37" s="550"/>
      <c r="J37" s="549">
        <f>SUM(J38:K45)</f>
        <v>0</v>
      </c>
      <c r="K37" s="550"/>
      <c r="L37" s="549">
        <f>SUM(L38:M45)</f>
        <v>0</v>
      </c>
      <c r="M37" s="550"/>
      <c r="N37" s="541"/>
      <c r="O37" s="542"/>
      <c r="P37" s="543"/>
      <c r="Q37" s="91"/>
      <c r="R37" s="91"/>
      <c r="S37" s="29"/>
    </row>
    <row r="38" spans="1:22" ht="30.75" customHeight="1">
      <c r="A38" s="29"/>
      <c r="B38" s="92"/>
      <c r="C38" s="163"/>
      <c r="D38" s="551"/>
      <c r="E38" s="552"/>
      <c r="F38" s="551"/>
      <c r="G38" s="552"/>
      <c r="H38" s="551"/>
      <c r="I38" s="552"/>
      <c r="J38" s="551"/>
      <c r="K38" s="552"/>
      <c r="L38" s="551"/>
      <c r="M38" s="552"/>
      <c r="N38" s="541"/>
      <c r="O38" s="542"/>
      <c r="P38" s="543"/>
      <c r="Q38" s="93"/>
      <c r="R38" s="93"/>
      <c r="S38" s="29"/>
      <c r="T38" s="535"/>
      <c r="U38" s="535"/>
      <c r="V38" s="535"/>
    </row>
    <row r="39" spans="1:22" ht="30.75" customHeight="1">
      <c r="A39" s="29"/>
      <c r="B39" s="94" t="s">
        <v>1</v>
      </c>
      <c r="C39" s="164"/>
      <c r="D39" s="533"/>
      <c r="E39" s="534"/>
      <c r="F39" s="533"/>
      <c r="G39" s="534"/>
      <c r="H39" s="533"/>
      <c r="I39" s="534"/>
      <c r="J39" s="533"/>
      <c r="K39" s="534"/>
      <c r="L39" s="533"/>
      <c r="M39" s="534"/>
      <c r="N39" s="541"/>
      <c r="O39" s="542"/>
      <c r="P39" s="543"/>
      <c r="Q39" s="93"/>
      <c r="R39" s="93"/>
      <c r="S39" s="29"/>
      <c r="T39" s="535"/>
      <c r="U39" s="535"/>
      <c r="V39" s="535"/>
    </row>
    <row r="40" spans="1:22" ht="30.75" customHeight="1">
      <c r="A40" s="29"/>
      <c r="B40" s="95"/>
      <c r="C40" s="164"/>
      <c r="D40" s="533"/>
      <c r="E40" s="534"/>
      <c r="F40" s="533"/>
      <c r="G40" s="534"/>
      <c r="H40" s="533"/>
      <c r="I40" s="534"/>
      <c r="J40" s="533"/>
      <c r="K40" s="534"/>
      <c r="L40" s="533"/>
      <c r="M40" s="534"/>
      <c r="N40" s="541"/>
      <c r="O40" s="542"/>
      <c r="P40" s="543"/>
      <c r="Q40" s="93"/>
      <c r="R40" s="93"/>
      <c r="S40" s="29"/>
    </row>
    <row r="41" spans="1:22" ht="30.75" customHeight="1">
      <c r="A41" s="29"/>
      <c r="B41" s="95"/>
      <c r="C41" s="164"/>
      <c r="D41" s="533"/>
      <c r="E41" s="534"/>
      <c r="F41" s="533"/>
      <c r="G41" s="534"/>
      <c r="H41" s="533"/>
      <c r="I41" s="534"/>
      <c r="J41" s="533"/>
      <c r="K41" s="534"/>
      <c r="L41" s="533"/>
      <c r="M41" s="534"/>
      <c r="N41" s="541"/>
      <c r="O41" s="542"/>
      <c r="P41" s="543"/>
      <c r="Q41" s="93"/>
      <c r="R41" s="93"/>
      <c r="S41" s="29"/>
    </row>
    <row r="42" spans="1:22" ht="30.75" customHeight="1">
      <c r="A42" s="29"/>
      <c r="B42" s="95"/>
      <c r="C42" s="164"/>
      <c r="D42" s="533"/>
      <c r="E42" s="534"/>
      <c r="F42" s="533"/>
      <c r="G42" s="534"/>
      <c r="H42" s="533"/>
      <c r="I42" s="534"/>
      <c r="J42" s="533"/>
      <c r="K42" s="534"/>
      <c r="L42" s="533"/>
      <c r="M42" s="534"/>
      <c r="N42" s="541"/>
      <c r="O42" s="542"/>
      <c r="P42" s="543"/>
      <c r="Q42" s="93"/>
      <c r="R42" s="93"/>
      <c r="S42" s="29"/>
    </row>
    <row r="43" spans="1:22" ht="30.75" customHeight="1">
      <c r="A43" s="29"/>
      <c r="B43" s="95"/>
      <c r="C43" s="164"/>
      <c r="D43" s="533"/>
      <c r="E43" s="534"/>
      <c r="F43" s="533"/>
      <c r="G43" s="534"/>
      <c r="H43" s="533"/>
      <c r="I43" s="534"/>
      <c r="J43" s="533"/>
      <c r="K43" s="534"/>
      <c r="L43" s="533"/>
      <c r="M43" s="534"/>
      <c r="N43" s="541"/>
      <c r="O43" s="542"/>
      <c r="P43" s="543"/>
      <c r="Q43" s="93"/>
      <c r="R43" s="93"/>
      <c r="S43" s="29"/>
    </row>
    <row r="44" spans="1:22" ht="30.75" customHeight="1">
      <c r="A44" s="29"/>
      <c r="B44" s="94" t="s">
        <v>2</v>
      </c>
      <c r="C44" s="164"/>
      <c r="D44" s="533"/>
      <c r="E44" s="534"/>
      <c r="F44" s="533"/>
      <c r="G44" s="534"/>
      <c r="H44" s="533"/>
      <c r="I44" s="534"/>
      <c r="J44" s="533"/>
      <c r="K44" s="534"/>
      <c r="L44" s="533"/>
      <c r="M44" s="534"/>
      <c r="N44" s="541"/>
      <c r="O44" s="542"/>
      <c r="P44" s="543"/>
      <c r="Q44" s="93"/>
      <c r="R44" s="93"/>
      <c r="S44" s="29"/>
    </row>
    <row r="45" spans="1:22" ht="30.75" customHeight="1">
      <c r="A45" s="29"/>
      <c r="B45" s="96" t="s">
        <v>295</v>
      </c>
      <c r="C45" s="315"/>
      <c r="D45" s="523"/>
      <c r="E45" s="524"/>
      <c r="F45" s="523"/>
      <c r="G45" s="524"/>
      <c r="H45" s="523"/>
      <c r="I45" s="524"/>
      <c r="J45" s="523"/>
      <c r="K45" s="524"/>
      <c r="L45" s="523"/>
      <c r="M45" s="524"/>
      <c r="N45" s="544"/>
      <c r="O45" s="545"/>
      <c r="P45" s="546"/>
      <c r="Q45" s="93"/>
      <c r="R45" s="93"/>
      <c r="S45" s="29"/>
    </row>
    <row r="46" spans="1:22" ht="12" customHeight="1">
      <c r="A46" s="29"/>
      <c r="B46" s="69"/>
      <c r="C46" s="97"/>
      <c r="D46" s="529"/>
      <c r="E46" s="530"/>
      <c r="F46" s="529"/>
      <c r="G46" s="530"/>
      <c r="H46" s="529"/>
      <c r="I46" s="530"/>
      <c r="J46" s="529"/>
      <c r="K46" s="530"/>
      <c r="L46" s="531"/>
      <c r="M46" s="532"/>
      <c r="N46" s="98"/>
      <c r="O46" s="99"/>
      <c r="P46" s="100" t="s">
        <v>0</v>
      </c>
      <c r="Q46" s="29"/>
      <c r="R46" s="29"/>
      <c r="S46" s="29"/>
    </row>
    <row r="47" spans="1:22" ht="28.2" customHeight="1">
      <c r="A47" s="29"/>
      <c r="B47" s="519" t="s">
        <v>26</v>
      </c>
      <c r="C47" s="520"/>
      <c r="D47" s="521">
        <f t="shared" ref="D47" si="4">SUM(D22)*E21</f>
        <v>0</v>
      </c>
      <c r="E47" s="522"/>
      <c r="F47" s="521">
        <f t="shared" ref="F47" si="5">SUM(F22)*G21</f>
        <v>0</v>
      </c>
      <c r="G47" s="522"/>
      <c r="H47" s="521">
        <f t="shared" ref="H47" si="6">SUM(H22)*I21</f>
        <v>0</v>
      </c>
      <c r="I47" s="522"/>
      <c r="J47" s="521">
        <f t="shared" ref="J47" si="7">SUM(J22)*K21</f>
        <v>0</v>
      </c>
      <c r="K47" s="522"/>
      <c r="L47" s="521">
        <f>SUM(L22)*M21</f>
        <v>0</v>
      </c>
      <c r="M47" s="522"/>
      <c r="N47" s="525">
        <f>SUM(D47:M47)</f>
        <v>0</v>
      </c>
      <c r="O47" s="526"/>
      <c r="P47" s="527"/>
      <c r="Q47" s="528"/>
      <c r="R47" s="448"/>
      <c r="S47" s="448"/>
      <c r="T47" s="15"/>
    </row>
    <row r="48" spans="1:22" ht="30.75" customHeight="1">
      <c r="A48" s="29"/>
      <c r="B48" s="29" t="s">
        <v>46</v>
      </c>
      <c r="C48" s="29"/>
      <c r="D48" s="29"/>
      <c r="E48" s="29"/>
      <c r="F48" s="29"/>
      <c r="G48" s="29"/>
      <c r="H48" s="29"/>
      <c r="I48" s="29"/>
      <c r="J48" s="29"/>
      <c r="K48" s="29"/>
      <c r="L48" s="29"/>
      <c r="M48" s="29"/>
      <c r="N48" s="29"/>
      <c r="O48" s="29"/>
      <c r="P48" s="29"/>
      <c r="Q48" s="29"/>
      <c r="R48" s="29"/>
      <c r="S48" s="29"/>
    </row>
    <row r="49" spans="1:19" ht="21.75" customHeight="1">
      <c r="A49" s="29" t="s">
        <v>126</v>
      </c>
      <c r="B49" s="29" t="s">
        <v>127</v>
      </c>
      <c r="C49" s="29"/>
      <c r="D49" s="101"/>
      <c r="E49" s="101"/>
      <c r="F49" s="29"/>
      <c r="G49" s="29"/>
      <c r="H49" s="29"/>
      <c r="I49" s="29"/>
      <c r="J49" s="29"/>
      <c r="K49" s="29"/>
      <c r="L49" s="29"/>
      <c r="M49" s="29"/>
      <c r="N49" s="29"/>
      <c r="O49" s="29"/>
      <c r="P49" s="29"/>
      <c r="Q49" s="29"/>
      <c r="R49" s="29"/>
      <c r="S49" s="29"/>
    </row>
    <row r="50" spans="1:19">
      <c r="P50" s="297" t="s">
        <v>287</v>
      </c>
      <c r="Q50" s="298" t="str">
        <f>IF(補助金番号=0, "", 補助金番号)</f>
        <v/>
      </c>
    </row>
    <row r="52" spans="1:19">
      <c r="P52" s="9" t="s">
        <v>296</v>
      </c>
      <c r="Q52" s="598" t="str">
        <f>IF(法人名=0, "", 法人名)</f>
        <v/>
      </c>
      <c r="R52" s="406"/>
      <c r="S52" s="406"/>
    </row>
  </sheetData>
  <sheetProtection algorithmName="SHA-512" hashValue="Ygy8FLxPW3959X3TRZ2yAlp6f8kBBH8HC0oQ1zoTJ7AX/qCwTIL+7C0lSo6A3pjB1QQQ306CLs+T+lBJ6LD9Jw==" saltValue="GhrgNT2iXKwVNqe7anBpmA==" spinCount="100000" sheet="1" objects="1" scenarios="1"/>
  <mergeCells count="176">
    <mergeCell ref="Q52:S52"/>
    <mergeCell ref="D45:E45"/>
    <mergeCell ref="F45:G45"/>
    <mergeCell ref="H45:I45"/>
    <mergeCell ref="J45:K45"/>
    <mergeCell ref="L45:M45"/>
    <mergeCell ref="F43:G43"/>
    <mergeCell ref="H43:I43"/>
    <mergeCell ref="J43:K43"/>
    <mergeCell ref="L43:M43"/>
    <mergeCell ref="D44:E44"/>
    <mergeCell ref="F44:G44"/>
    <mergeCell ref="H44:I44"/>
    <mergeCell ref="J44:K44"/>
    <mergeCell ref="L44:M44"/>
    <mergeCell ref="T38:V39"/>
    <mergeCell ref="D39:E39"/>
    <mergeCell ref="F39:G39"/>
    <mergeCell ref="H39:I39"/>
    <mergeCell ref="J39:K39"/>
    <mergeCell ref="L39:M39"/>
    <mergeCell ref="D40:E40"/>
    <mergeCell ref="F40:G40"/>
    <mergeCell ref="H40:I40"/>
    <mergeCell ref="J40:K40"/>
    <mergeCell ref="L40:M40"/>
    <mergeCell ref="B35:C36"/>
    <mergeCell ref="N35:P45"/>
    <mergeCell ref="B37:C37"/>
    <mergeCell ref="D37:E37"/>
    <mergeCell ref="F37:G37"/>
    <mergeCell ref="H37:I37"/>
    <mergeCell ref="J37:K37"/>
    <mergeCell ref="L37:M37"/>
    <mergeCell ref="D38:E38"/>
    <mergeCell ref="F38:G38"/>
    <mergeCell ref="H38:I38"/>
    <mergeCell ref="J38:K38"/>
    <mergeCell ref="L38:M38"/>
    <mergeCell ref="D41:E41"/>
    <mergeCell ref="F41:G41"/>
    <mergeCell ref="H41:I41"/>
    <mergeCell ref="J41:K41"/>
    <mergeCell ref="L41:M41"/>
    <mergeCell ref="D42:E42"/>
    <mergeCell ref="F42:G42"/>
    <mergeCell ref="H42:I42"/>
    <mergeCell ref="J42:K42"/>
    <mergeCell ref="L42:M42"/>
    <mergeCell ref="D43:E43"/>
    <mergeCell ref="D31:M31"/>
    <mergeCell ref="N31:P34"/>
    <mergeCell ref="B32:C32"/>
    <mergeCell ref="D32:G32"/>
    <mergeCell ref="H32:M32"/>
    <mergeCell ref="D33:E33"/>
    <mergeCell ref="F33:G33"/>
    <mergeCell ref="H33:I33"/>
    <mergeCell ref="J33:K33"/>
    <mergeCell ref="L33:M33"/>
    <mergeCell ref="D34:E34"/>
    <mergeCell ref="F34:G34"/>
    <mergeCell ref="H34:I34"/>
    <mergeCell ref="J34:K34"/>
    <mergeCell ref="C5:C6"/>
    <mergeCell ref="D5:E6"/>
    <mergeCell ref="F5:G6"/>
    <mergeCell ref="H5:I6"/>
    <mergeCell ref="J5:K6"/>
    <mergeCell ref="L5:M6"/>
    <mergeCell ref="N5:O6"/>
    <mergeCell ref="P5:Q6"/>
    <mergeCell ref="Q3:S3"/>
    <mergeCell ref="P7:Q7"/>
    <mergeCell ref="T7:V8"/>
    <mergeCell ref="D8:E8"/>
    <mergeCell ref="F8:G8"/>
    <mergeCell ref="H8:I8"/>
    <mergeCell ref="J8:K8"/>
    <mergeCell ref="L8:M8"/>
    <mergeCell ref="N8:O8"/>
    <mergeCell ref="P8:Q8"/>
    <mergeCell ref="D7:E7"/>
    <mergeCell ref="F7:G7"/>
    <mergeCell ref="H7:I7"/>
    <mergeCell ref="J7:K7"/>
    <mergeCell ref="L7:M7"/>
    <mergeCell ref="N7:O7"/>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B20:C21"/>
    <mergeCell ref="N20:P30"/>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Q2:S2"/>
    <mergeCell ref="A3:O3"/>
    <mergeCell ref="B47:C47"/>
    <mergeCell ref="D47:E47"/>
    <mergeCell ref="F47:G47"/>
    <mergeCell ref="H47:I47"/>
    <mergeCell ref="J47:K47"/>
    <mergeCell ref="D30:E30"/>
    <mergeCell ref="F30:G30"/>
    <mergeCell ref="H30:I30"/>
    <mergeCell ref="J30:K30"/>
    <mergeCell ref="L30:M30"/>
    <mergeCell ref="L47:M47"/>
    <mergeCell ref="N47:P47"/>
    <mergeCell ref="Q47:S47"/>
    <mergeCell ref="D46:E46"/>
    <mergeCell ref="F46:G46"/>
    <mergeCell ref="H46:I46"/>
    <mergeCell ref="J46:K46"/>
    <mergeCell ref="L46:M46"/>
    <mergeCell ref="F28:G28"/>
    <mergeCell ref="H28:I28"/>
    <mergeCell ref="J28:K28"/>
    <mergeCell ref="L28:M28"/>
  </mergeCells>
  <phoneticPr fontId="3"/>
  <dataValidations xWindow="1143" yWindow="261" count="14">
    <dataValidation allowBlank="1" showInputMessage="1" showErrorMessage="1" prompt="補助基準単価（A)×予定件数（B)の値が反映されますので入力不要です" sqref="D47:M47" xr:uid="{00000000-0002-0000-0300-000000000000}"/>
    <dataValidation allowBlank="1" showInputMessage="1" showErrorMessage="1" promptTitle="都補助所要額" prompt="入力不要です。都補助基本額(F)×補助率(G)の値を反映します" sqref="P9:Q9" xr:uid="{00000000-0002-0000-0300-000001000000}"/>
    <dataValidation allowBlank="1" showInputMessage="1" showErrorMessage="1" promptTitle="都補助基本額" prompt="入力不要です。差引額(C)対象経費の支出予定額(D)と基準算定額(E)のいずれか低い額を反映します。" sqref="L9:M9" xr:uid="{00000000-0002-0000-0300-000002000000}"/>
    <dataValidation allowBlank="1" showInputMessage="1" showErrorMessage="1" promptTitle="基準算定額" prompt="入力不要です。第4号様式の基準算定額を反映します。" sqref="J9:K9" xr:uid="{00000000-0002-0000-0300-000003000000}"/>
    <dataValidation allowBlank="1" showInputMessage="1" showErrorMessage="1" prompt="基準算定額の合計が反映されるので入力不要です" sqref="N47:P47" xr:uid="{00000000-0002-0000-0300-000004000000}"/>
    <dataValidation allowBlank="1" showInputMessage="1" showErrorMessage="1" prompt="入力不要です。100mmミラーカメラ対象者の合計人数を反映します。_x000a__x000a_内訳欄に施設名及び対象人数を入力してください。" sqref="F37:G37 L37:M37 D22:M22" xr:uid="{00000000-0002-0000-0300-000005000000}"/>
    <dataValidation allowBlank="1" showInputMessage="1" showErrorMessage="1" prompt="入力不要です。70mmミラーカメラ対象者の合計人数を反映します。_x000a__x000a_内訳欄に施設名及び対象人数を入力してください。" sqref="J37:K37 D37:E37" xr:uid="{00000000-0002-0000-0300-000006000000}"/>
    <dataValidation allowBlank="1" showInputMessage="1" showErrorMessage="1" prompt="入力不要です。レンズカメラ対象者の合計人数を反映します。_x000a__x000a_内訳欄に施設名及び対象人数を入力してください。" sqref="H37:I37" xr:uid="{00000000-0002-0000-03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300-000008000000}"/>
    <dataValidation allowBlank="1" showInputMessage="1" showErrorMessage="1" promptTitle="差引額" prompt="入力不要です。総事業費（A)から寄付金その他収入額（B)を差し引いた値を反映します。_x000a_" sqref="F9:G9" xr:uid="{00000000-0002-0000-0300-000009000000}"/>
    <dataValidation allowBlank="1" showInputMessage="1" showErrorMessage="1" promptTitle="対象経費の支出予定額" prompt="対象経費とは、補助対象者の結核の定期健康診断に係る経費となります。" sqref="H9:I9" xr:uid="{00000000-0002-0000-0300-00000A000000}"/>
    <dataValidation allowBlank="1" showInputMessage="1" showErrorMessage="1" promptTitle="寄附金その他の収入額" prompt="健診を実施するに当たり、寄附金、その他の収入がある場合は、こちらに入力します。" sqref="D9:E9" xr:uid="{00000000-0002-0000-0300-00000B000000}"/>
    <dataValidation allowBlank="1" showInputMessage="1" showErrorMessage="1" prompt="健診受診人数を_x000a_施設・実施時期別に入力してください。_x000a_" sqref="D23:M23 D38:M38" xr:uid="{00000000-0002-0000-0300-00000C000000}"/>
    <dataValidation allowBlank="1" showInputMessage="1" showErrorMessage="1" prompt="施設名・実施時期を入力してください。_x000a_" sqref="C23 C38" xr:uid="{00000000-0002-0000-0300-00000D000000}"/>
  </dataValidations>
  <pageMargins left="0.59055118110236227" right="0.19685039370078741" top="0.59055118110236227" bottom="0.19685039370078741" header="0.51181102362204722" footer="0.51181102362204722"/>
  <pageSetup paperSize="9" scale="70" orientation="landscape" r:id="rId1"/>
  <headerFooter alignWithMargins="0"/>
  <rowBreaks count="2" manualBreakCount="2">
    <brk id="30" max="18" man="1"/>
    <brk id="53" max="18" man="1"/>
  </rowBreaks>
  <ignoredErrors>
    <ignoredError sqref="Q50 Q52"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90" zoomScaleNormal="100" zoomScaleSheetLayoutView="90" workbookViewId="0">
      <pane ySplit="2" topLeftCell="A3" activePane="bottomLeft" state="frozen"/>
      <selection activeCell="H40" sqref="H40"/>
      <selection pane="bottomLeft"/>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6.21875" customWidth="1"/>
    <col min="8" max="8" width="9" customWidth="1"/>
  </cols>
  <sheetData>
    <row r="1" spans="1:10" ht="14.4">
      <c r="A1" s="102"/>
      <c r="B1" s="103"/>
      <c r="C1" s="24"/>
      <c r="D1" s="24"/>
      <c r="E1" s="24"/>
    </row>
    <row r="2" spans="1:10" ht="14.4">
      <c r="A2" s="104"/>
      <c r="B2" s="105"/>
      <c r="C2" s="105"/>
      <c r="D2" s="178"/>
      <c r="E2" s="178"/>
    </row>
    <row r="3" spans="1:10" ht="18">
      <c r="A3" s="29" t="s">
        <v>27</v>
      </c>
      <c r="B3" s="29"/>
      <c r="C3" s="29"/>
      <c r="D3" s="29"/>
      <c r="E3" s="29"/>
      <c r="F3" s="29"/>
      <c r="G3" s="295" t="s">
        <v>287</v>
      </c>
      <c r="H3" s="299" t="str">
        <f>IF(補助金番号=0, "", 補助金番号)</f>
        <v/>
      </c>
    </row>
    <row r="4" spans="1:10" ht="28.8">
      <c r="A4" s="622" t="s">
        <v>81</v>
      </c>
      <c r="B4" s="622"/>
      <c r="C4" s="622"/>
      <c r="D4" s="622"/>
      <c r="E4" s="622"/>
      <c r="F4" s="622"/>
      <c r="G4" s="622"/>
      <c r="H4" s="622"/>
      <c r="I4" s="4"/>
    </row>
    <row r="5" spans="1:10" ht="25.5" customHeight="1">
      <c r="A5" s="29"/>
      <c r="B5" s="29"/>
      <c r="C5" s="29"/>
      <c r="D5" s="29"/>
      <c r="E5" s="29"/>
      <c r="F5" s="29"/>
      <c r="G5" s="29"/>
      <c r="H5" s="29"/>
      <c r="I5" s="1"/>
    </row>
    <row r="6" spans="1:10" ht="24.75" customHeight="1">
      <c r="A6" s="45" t="s">
        <v>28</v>
      </c>
      <c r="B6" s="29"/>
      <c r="C6" s="29"/>
      <c r="D6" s="29"/>
      <c r="E6" s="29"/>
      <c r="F6" s="29"/>
      <c r="G6" s="29"/>
      <c r="H6" s="29"/>
      <c r="I6" s="179"/>
    </row>
    <row r="7" spans="1:10" ht="13.5" customHeight="1">
      <c r="A7" s="29"/>
      <c r="B7" s="29"/>
      <c r="C7" s="29"/>
      <c r="D7" s="29"/>
      <c r="E7" s="29"/>
      <c r="F7" s="29"/>
      <c r="G7" s="29"/>
      <c r="H7" s="29"/>
      <c r="I7" s="179"/>
    </row>
    <row r="8" spans="1:10" ht="24.75" customHeight="1">
      <c r="A8" s="29"/>
      <c r="B8" s="106" t="s">
        <v>29</v>
      </c>
      <c r="C8" s="615" t="s">
        <v>30</v>
      </c>
      <c r="D8" s="616"/>
      <c r="E8" s="616"/>
      <c r="F8" s="616"/>
      <c r="G8" s="616"/>
      <c r="H8" s="617"/>
      <c r="I8" s="179"/>
    </row>
    <row r="9" spans="1:10" ht="15.75" customHeight="1">
      <c r="A9" s="29"/>
      <c r="B9" s="107" t="s">
        <v>108</v>
      </c>
      <c r="C9" s="623" t="s">
        <v>31</v>
      </c>
      <c r="D9" s="624"/>
      <c r="E9" s="624"/>
      <c r="F9" s="625"/>
      <c r="G9" s="629">
        <f>'支出予定額調書（第3・4号）20行対応'!D9</f>
        <v>0</v>
      </c>
      <c r="H9" s="112" t="s">
        <v>0</v>
      </c>
    </row>
    <row r="10" spans="1:10" ht="9.75" customHeight="1">
      <c r="A10" s="29"/>
      <c r="B10" s="630">
        <f>'支出予定額調書（第3・4号）20行対応'!C9</f>
        <v>0</v>
      </c>
      <c r="C10" s="626"/>
      <c r="D10" s="627"/>
      <c r="E10" s="627"/>
      <c r="F10" s="628"/>
      <c r="G10" s="567"/>
      <c r="H10" s="108"/>
    </row>
    <row r="11" spans="1:10" ht="24.75" customHeight="1">
      <c r="A11" s="29"/>
      <c r="B11" s="630"/>
      <c r="C11" s="632" t="s">
        <v>116</v>
      </c>
      <c r="D11" s="633"/>
      <c r="E11" s="633"/>
      <c r="F11" s="634"/>
      <c r="G11" s="274">
        <f>'支出予定額調書（第3・4号）20行対応'!P9</f>
        <v>0</v>
      </c>
      <c r="H11" s="109"/>
      <c r="I11" s="4"/>
    </row>
    <row r="12" spans="1:10" ht="24.75" customHeight="1">
      <c r="A12" s="29"/>
      <c r="B12" s="631"/>
      <c r="C12" s="632" t="s">
        <v>115</v>
      </c>
      <c r="D12" s="635"/>
      <c r="E12" s="635"/>
      <c r="F12" s="636"/>
      <c r="G12" s="274">
        <f>B10-G9-G11</f>
        <v>0</v>
      </c>
      <c r="H12" s="109"/>
    </row>
    <row r="13" spans="1:10" ht="24.75" customHeight="1">
      <c r="A13" s="29"/>
      <c r="B13" s="29"/>
      <c r="C13" s="29"/>
      <c r="D13" s="29"/>
      <c r="E13" s="29"/>
      <c r="F13" s="29"/>
      <c r="G13" s="110" t="str">
        <f>IF(G11="","",IF('支出予定額調書（第3・4号）20行対応'!P9='予算書抄本（第5号）'!G11,"","（Ｃ）欄が第３号様式（Ｈ）欄と合致していません。"))</f>
        <v/>
      </c>
      <c r="H13" s="29"/>
      <c r="J13" s="2"/>
    </row>
    <row r="14" spans="1:10" ht="24.75" customHeight="1">
      <c r="A14" s="29"/>
      <c r="B14" s="29"/>
      <c r="C14" s="29"/>
      <c r="D14" s="29"/>
      <c r="E14" s="29"/>
      <c r="F14" s="29"/>
      <c r="G14" s="29"/>
      <c r="H14" s="29"/>
    </row>
    <row r="15" spans="1:10" ht="24.75" customHeight="1">
      <c r="A15" s="45" t="s">
        <v>32</v>
      </c>
      <c r="B15" s="29"/>
      <c r="C15" s="29"/>
      <c r="D15" s="29"/>
      <c r="E15" s="29"/>
      <c r="F15" s="29"/>
      <c r="G15" s="29"/>
      <c r="H15" s="29"/>
    </row>
    <row r="16" spans="1:10" ht="12.75" customHeight="1">
      <c r="A16" s="29"/>
      <c r="B16" s="29"/>
      <c r="C16" s="29"/>
      <c r="D16" s="29"/>
      <c r="E16" s="29"/>
      <c r="F16" s="29"/>
      <c r="G16" s="29"/>
      <c r="H16" s="29"/>
    </row>
    <row r="17" spans="1:16" ht="24.75" customHeight="1">
      <c r="A17" s="29"/>
      <c r="B17" s="106" t="s">
        <v>33</v>
      </c>
      <c r="C17" s="615" t="s">
        <v>34</v>
      </c>
      <c r="D17" s="616"/>
      <c r="E17" s="616"/>
      <c r="F17" s="617"/>
      <c r="G17" s="615" t="s">
        <v>35</v>
      </c>
      <c r="H17" s="617"/>
      <c r="I17" s="599"/>
      <c r="J17" s="618"/>
      <c r="K17" s="618"/>
      <c r="L17" s="618"/>
    </row>
    <row r="18" spans="1:16" ht="30" customHeight="1">
      <c r="A18" s="29"/>
      <c r="B18" s="192" t="s">
        <v>129</v>
      </c>
      <c r="C18" s="620"/>
      <c r="D18" s="621"/>
      <c r="E18" s="621"/>
      <c r="F18" s="112" t="s">
        <v>0</v>
      </c>
      <c r="G18" s="191"/>
      <c r="H18" s="193" t="s">
        <v>0</v>
      </c>
      <c r="I18" s="619"/>
      <c r="J18" s="618"/>
      <c r="K18" s="618"/>
      <c r="L18" s="618"/>
    </row>
    <row r="19" spans="1:16" ht="30" customHeight="1">
      <c r="A19" s="29"/>
      <c r="B19" s="171"/>
      <c r="C19" s="604"/>
      <c r="D19" s="605"/>
      <c r="E19" s="605"/>
      <c r="F19" s="168"/>
      <c r="G19" s="177"/>
      <c r="H19" s="168"/>
      <c r="I19" s="599"/>
      <c r="J19" s="600"/>
      <c r="K19" s="600"/>
      <c r="L19" s="600"/>
    </row>
    <row r="20" spans="1:16" ht="30" customHeight="1" thickBot="1">
      <c r="A20" s="29"/>
      <c r="B20" s="172"/>
      <c r="C20" s="606"/>
      <c r="D20" s="607"/>
      <c r="E20" s="607"/>
      <c r="F20" s="169"/>
      <c r="G20" s="170"/>
      <c r="H20" s="169"/>
    </row>
    <row r="21" spans="1:16" ht="39" customHeight="1" thickTop="1">
      <c r="A21" s="29"/>
      <c r="B21" s="111" t="s">
        <v>36</v>
      </c>
      <c r="C21" s="608">
        <f>総事業費</f>
        <v>0</v>
      </c>
      <c r="D21" s="609"/>
      <c r="E21" s="609"/>
      <c r="F21" s="202" t="s">
        <v>203</v>
      </c>
      <c r="G21" s="275">
        <f>対象経費</f>
        <v>0</v>
      </c>
      <c r="H21" s="202" t="s">
        <v>204</v>
      </c>
      <c r="I21" s="4"/>
      <c r="P21" s="24" t="str">
        <f>IF(G21=0,"",IF('支出予定額調書（第3・4号）20行対応'!H9='予算書抄本（第5号）'!G21,"","第３号様式（Ｄ）欄と合致していません。"))</f>
        <v/>
      </c>
    </row>
    <row r="22" spans="1:16" ht="37.200000000000003" customHeight="1">
      <c r="A22" s="29"/>
      <c r="B22" s="84"/>
      <c r="C22" s="610" t="str">
        <f>IF(OR(B10&lt;&gt;C21, B10&lt;&gt;E23, C21&lt;&gt;E23), "黄色いセルの入力額と(I)の額と一致させて下さい", "")</f>
        <v/>
      </c>
      <c r="D22" s="611"/>
      <c r="E22" s="611"/>
      <c r="F22" s="29"/>
      <c r="G22" s="195" t="str">
        <f>IF(OR(対象経費&lt;&gt;G21, 対象経費&lt;&gt;G23, G21&lt;&gt;G23), "黄色いセルの入力額と(J)の額と一致させて下さい", "")</f>
        <v/>
      </c>
      <c r="H22" s="29"/>
      <c r="I22" s="4"/>
    </row>
    <row r="23" spans="1:16" ht="24.75" customHeight="1">
      <c r="A23" s="29"/>
      <c r="B23" s="29"/>
      <c r="C23" s="110" t="str">
        <f>IF(C21=0,"",IF(B10=C21,"","上記事業予算額（Ａ）欄と合致していません。"))</f>
        <v/>
      </c>
      <c r="D23" s="110"/>
      <c r="E23" s="194">
        <f>C18+C19+C20</f>
        <v>0</v>
      </c>
      <c r="F23" s="29"/>
      <c r="G23" s="194">
        <f>G18+G19+G20</f>
        <v>0</v>
      </c>
      <c r="H23" s="29"/>
      <c r="I23" s="4"/>
    </row>
    <row r="24" spans="1:16" ht="24.75" customHeight="1">
      <c r="A24" s="29"/>
      <c r="B24" s="45" t="s">
        <v>37</v>
      </c>
      <c r="C24" s="29"/>
      <c r="D24" s="29"/>
      <c r="E24" s="29"/>
      <c r="F24" s="29"/>
      <c r="G24" s="29"/>
      <c r="H24" s="29"/>
    </row>
    <row r="25" spans="1:16" ht="24.75" customHeight="1">
      <c r="A25" s="29"/>
      <c r="B25" s="29"/>
      <c r="C25" s="29"/>
      <c r="D25" s="29"/>
      <c r="E25" s="29"/>
      <c r="F25" s="29"/>
      <c r="G25" s="29"/>
      <c r="H25" s="29"/>
    </row>
    <row r="26" spans="1:16" ht="24.75" customHeight="1">
      <c r="A26" s="29"/>
      <c r="B26" s="602" t="str">
        <f>'変更交付（第７号）'!U4</f>
        <v>令和　　年　　月　　日</v>
      </c>
      <c r="C26" s="603"/>
      <c r="D26" s="176"/>
      <c r="E26" s="176"/>
      <c r="F26" s="29"/>
      <c r="G26" s="29"/>
      <c r="H26" s="29"/>
      <c r="I26" s="4"/>
    </row>
    <row r="27" spans="1:16" ht="24.75" customHeight="1">
      <c r="A27" s="29"/>
      <c r="B27" s="29"/>
      <c r="C27" s="29"/>
      <c r="D27" s="29"/>
      <c r="E27" s="29"/>
      <c r="F27" s="29"/>
      <c r="G27" s="29"/>
      <c r="H27" s="29"/>
    </row>
    <row r="28" spans="1:16" ht="30.6" customHeight="1">
      <c r="A28" s="29"/>
      <c r="B28" s="124" t="s">
        <v>128</v>
      </c>
      <c r="C28" s="175" t="str">
        <f>基本情報入力シート!B10</f>
        <v>選択して下さい▼</v>
      </c>
      <c r="D28" s="612" t="str">
        <f>IF(法人所在地=0, "", 法人所在地)</f>
        <v/>
      </c>
      <c r="E28" s="613"/>
      <c r="F28" s="613"/>
      <c r="G28" s="613"/>
      <c r="H28" s="441"/>
      <c r="I28" s="4"/>
    </row>
    <row r="29" spans="1:16" ht="24.75" customHeight="1">
      <c r="A29" s="29"/>
      <c r="B29" s="124"/>
      <c r="C29" s="175"/>
      <c r="D29" s="613"/>
      <c r="E29" s="613"/>
      <c r="F29" s="613"/>
      <c r="G29" s="613"/>
      <c r="H29" s="441"/>
    </row>
    <row r="30" spans="1:16" ht="45.6" customHeight="1">
      <c r="A30" s="29"/>
      <c r="B30" s="44" t="s">
        <v>71</v>
      </c>
      <c r="C30" s="124"/>
      <c r="D30" s="612" t="str">
        <f>IF(法人名=0, "", 法人名)</f>
        <v/>
      </c>
      <c r="E30" s="442"/>
      <c r="F30" s="442"/>
      <c r="G30" s="442"/>
      <c r="H30" s="442"/>
    </row>
    <row r="31" spans="1:16" ht="42.6" customHeight="1">
      <c r="A31" s="29"/>
      <c r="B31" s="44" t="s">
        <v>107</v>
      </c>
      <c r="C31" s="375" t="str">
        <f>IF(代表者職=0, "", 代表者職)</f>
        <v/>
      </c>
      <c r="D31" s="614" t="str">
        <f>IF(代表者名=0, "", 代表者名)</f>
        <v/>
      </c>
      <c r="E31" s="614"/>
      <c r="F31" s="614"/>
      <c r="G31" s="614"/>
      <c r="H31" s="440"/>
      <c r="I31" s="4"/>
    </row>
    <row r="32" spans="1:16" ht="18">
      <c r="A32" s="29"/>
      <c r="B32" s="29"/>
      <c r="C32" s="29"/>
      <c r="D32" s="29"/>
      <c r="E32" s="29"/>
      <c r="F32" s="29"/>
      <c r="G32" s="29"/>
      <c r="H32" s="29"/>
    </row>
    <row r="33" spans="1:8" ht="18">
      <c r="A33" s="29"/>
      <c r="B33" s="29"/>
      <c r="C33" s="29"/>
      <c r="D33" s="29"/>
      <c r="E33" s="29"/>
      <c r="F33" s="29"/>
      <c r="G33" s="29"/>
      <c r="H33" s="29"/>
    </row>
    <row r="35" spans="1:8">
      <c r="A35" s="601"/>
      <c r="B35" s="601"/>
      <c r="C35" s="601"/>
      <c r="D35" s="601"/>
      <c r="E35" s="601"/>
      <c r="F35" s="601"/>
      <c r="G35" s="601"/>
      <c r="H35" s="601"/>
    </row>
    <row r="36" spans="1:8">
      <c r="A36" s="601"/>
      <c r="B36" s="601"/>
      <c r="C36" s="601"/>
      <c r="D36" s="601"/>
      <c r="E36" s="601"/>
      <c r="F36" s="601"/>
      <c r="G36" s="601"/>
      <c r="H36" s="601"/>
    </row>
  </sheetData>
  <sheetProtection algorithmName="SHA-512" hashValue="PNKV+0G/Ho0pL+aOeiLWel3C5crcqnngc+fUdPyt6MpIxAkI7x72/A5HTGV1Mm75WyArPBsatqtTeoFRSXsG9g==" saltValue="XjyCzk2mv5DbYsW50JX0Tw==" spinCount="100000" sheet="1" objects="1" scenarios="1"/>
  <mergeCells count="21">
    <mergeCell ref="C17:F17"/>
    <mergeCell ref="G17:H17"/>
    <mergeCell ref="I17:L18"/>
    <mergeCell ref="C18:E18"/>
    <mergeCell ref="A4:H4"/>
    <mergeCell ref="C8:H8"/>
    <mergeCell ref="C9:F10"/>
    <mergeCell ref="G9:G10"/>
    <mergeCell ref="B10:B12"/>
    <mergeCell ref="C11:F11"/>
    <mergeCell ref="C12:F12"/>
    <mergeCell ref="I19:L19"/>
    <mergeCell ref="A35:H36"/>
    <mergeCell ref="B26:C26"/>
    <mergeCell ref="C19:E19"/>
    <mergeCell ref="C20:E20"/>
    <mergeCell ref="C21:E21"/>
    <mergeCell ref="C22:E22"/>
    <mergeCell ref="D28:H29"/>
    <mergeCell ref="D30:H30"/>
    <mergeCell ref="D31:H31"/>
  </mergeCells>
  <phoneticPr fontId="3"/>
  <conditionalFormatting sqref="C22:E22">
    <cfRule type="expression" dxfId="1" priority="1">
      <formula>IF(OR(B10&lt;&gt;C21, B10&lt;&gt;C23, C21&lt;&gt;C23), "金額がい一致していません", "")</formula>
    </cfRule>
  </conditionalFormatting>
  <dataValidations xWindow="466" yWindow="511" count="1">
    <dataValidation allowBlank="1" showInputMessage="1" showErrorMessage="1" prompt="第3号様式の（A）と同じ金額となります。" sqref="B10:B12" xr:uid="{00000000-0002-0000-0400-000000000000}"/>
  </dataValidations>
  <pageMargins left="0.75" right="0.75" top="1" bottom="1" header="0.51200000000000001" footer="0.51200000000000001"/>
  <pageSetup paperSize="9" scale="94" orientation="portrait" r:id="rId1"/>
  <headerFooter alignWithMargins="0"/>
  <ignoredErrors>
    <ignoredError sqref="E23 G23" emptyCellReference="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28"/>
  <sheetViews>
    <sheetView view="pageBreakPreview" zoomScale="90" zoomScaleNormal="100" zoomScaleSheetLayoutView="90" workbookViewId="0"/>
  </sheetViews>
  <sheetFormatPr defaultColWidth="3.109375" defaultRowHeight="22.5" customHeight="1"/>
  <cols>
    <col min="1" max="1" width="6" style="16" customWidth="1"/>
    <col min="2" max="27" width="3.109375" style="16"/>
    <col min="28" max="28" width="8.44140625" style="16" customWidth="1"/>
    <col min="29" max="16384" width="3.109375" style="16"/>
  </cols>
  <sheetData>
    <row r="1" spans="1:44" ht="22.5" customHeight="1">
      <c r="A1" s="113"/>
      <c r="B1" s="114"/>
      <c r="C1" s="114"/>
      <c r="D1" s="114"/>
      <c r="E1" s="114"/>
      <c r="F1" s="114"/>
      <c r="G1" s="114"/>
      <c r="H1" s="114"/>
      <c r="I1" s="114"/>
      <c r="J1" s="114"/>
      <c r="K1" s="114"/>
      <c r="L1" s="114"/>
      <c r="M1" s="114"/>
      <c r="N1" s="114"/>
      <c r="O1" s="114"/>
      <c r="P1" s="115"/>
      <c r="Q1" s="115"/>
      <c r="R1" s="115"/>
      <c r="S1" s="115"/>
      <c r="T1" s="115"/>
      <c r="U1" s="115"/>
      <c r="V1" s="115"/>
      <c r="W1" s="115"/>
      <c r="X1" s="115"/>
      <c r="Y1" s="115"/>
      <c r="Z1" s="115"/>
      <c r="AA1" s="115"/>
      <c r="AB1" s="115"/>
    </row>
    <row r="2" spans="1:44" ht="22.5" customHeight="1">
      <c r="A2" s="29" t="s">
        <v>76</v>
      </c>
      <c r="B2" s="116"/>
      <c r="C2" s="116"/>
      <c r="D2" s="116"/>
      <c r="E2" s="116"/>
      <c r="F2" s="116"/>
      <c r="G2" s="116"/>
      <c r="H2" s="116"/>
      <c r="I2" s="116"/>
      <c r="J2" s="116"/>
      <c r="K2" s="116"/>
      <c r="L2" s="116"/>
      <c r="M2" s="116"/>
      <c r="N2" s="116"/>
      <c r="O2" s="116"/>
      <c r="P2" s="116"/>
      <c r="Q2" s="116"/>
      <c r="R2" s="641" t="s">
        <v>286</v>
      </c>
      <c r="S2" s="642"/>
      <c r="T2" s="642"/>
      <c r="U2" s="642"/>
      <c r="V2" s="596" t="str">
        <f>IF(補助金番号=0, "", 補助金番号)</f>
        <v/>
      </c>
      <c r="W2" s="517"/>
      <c r="X2" s="517"/>
      <c r="Y2" s="517"/>
      <c r="Z2" s="517"/>
      <c r="AA2" s="517"/>
      <c r="AB2" s="517"/>
      <c r="AC2" s="26"/>
      <c r="AD2" s="26"/>
      <c r="AE2" s="26"/>
      <c r="AF2" s="26"/>
      <c r="AG2" s="26"/>
      <c r="AH2" s="26"/>
      <c r="AI2" s="26"/>
      <c r="AJ2" s="26"/>
      <c r="AK2" s="26"/>
      <c r="AL2" s="26"/>
      <c r="AM2" s="26"/>
      <c r="AN2" s="26"/>
      <c r="AO2" s="26"/>
      <c r="AP2" s="26"/>
      <c r="AQ2" s="26"/>
      <c r="AR2" s="26"/>
    </row>
    <row r="3" spans="1:44" ht="22.5" customHeight="1">
      <c r="A3" s="29"/>
      <c r="B3" s="116"/>
      <c r="C3" s="116"/>
      <c r="D3" s="116"/>
      <c r="E3" s="116"/>
      <c r="F3" s="116"/>
      <c r="G3" s="116"/>
      <c r="H3" s="116"/>
      <c r="I3" s="116"/>
      <c r="J3" s="116"/>
      <c r="K3" s="116"/>
      <c r="L3" s="116"/>
      <c r="M3" s="116"/>
      <c r="N3" s="116"/>
      <c r="O3" s="116"/>
      <c r="P3" s="116"/>
      <c r="Q3" s="116"/>
      <c r="R3" s="643" t="s">
        <v>120</v>
      </c>
      <c r="S3" s="451"/>
      <c r="T3" s="451"/>
      <c r="U3" s="451"/>
      <c r="V3" s="596" t="str">
        <f>IF(法人名=0, "", 法人名)</f>
        <v/>
      </c>
      <c r="W3" s="517"/>
      <c r="X3" s="517"/>
      <c r="Y3" s="517"/>
      <c r="Z3" s="517"/>
      <c r="AA3" s="517"/>
      <c r="AB3" s="517"/>
      <c r="AC3" s="26"/>
      <c r="AD3" s="26"/>
      <c r="AE3" s="26"/>
      <c r="AF3" s="26"/>
      <c r="AG3" s="26"/>
      <c r="AH3" s="26"/>
      <c r="AI3" s="26"/>
      <c r="AJ3" s="26"/>
      <c r="AK3" s="26"/>
      <c r="AL3" s="26"/>
      <c r="AM3" s="26"/>
      <c r="AN3" s="26"/>
      <c r="AO3" s="26"/>
      <c r="AP3" s="26"/>
      <c r="AQ3" s="26"/>
      <c r="AR3" s="26"/>
    </row>
    <row r="4" spans="1:44" ht="15.6" customHeight="1">
      <c r="A4" s="29"/>
      <c r="B4" s="116"/>
      <c r="C4" s="116"/>
      <c r="D4" s="116"/>
      <c r="E4" s="116"/>
      <c r="F4" s="116"/>
      <c r="G4" s="116"/>
      <c r="H4" s="116"/>
      <c r="I4" s="116"/>
      <c r="J4" s="116"/>
      <c r="K4" s="116"/>
      <c r="L4" s="116"/>
      <c r="M4" s="116"/>
      <c r="N4" s="116"/>
      <c r="O4" s="116"/>
      <c r="P4" s="116"/>
      <c r="Q4" s="116"/>
      <c r="R4" s="213"/>
      <c r="S4" s="205"/>
      <c r="T4" s="205"/>
      <c r="U4" s="205"/>
      <c r="V4" s="214"/>
      <c r="W4" s="216"/>
      <c r="X4" s="216"/>
      <c r="Y4" s="216"/>
      <c r="Z4" s="216"/>
      <c r="AA4" s="216"/>
      <c r="AB4" s="216"/>
      <c r="AC4" s="26"/>
      <c r="AD4" s="26"/>
      <c r="AE4" s="26"/>
      <c r="AF4" s="26"/>
      <c r="AG4" s="26"/>
      <c r="AH4" s="26"/>
      <c r="AI4" s="26"/>
      <c r="AJ4" s="26"/>
      <c r="AK4" s="26"/>
      <c r="AL4" s="26"/>
      <c r="AM4" s="26"/>
      <c r="AN4" s="26"/>
      <c r="AO4" s="26"/>
      <c r="AP4" s="26"/>
      <c r="AQ4" s="26"/>
      <c r="AR4" s="26"/>
    </row>
    <row r="5" spans="1:44" ht="31.95" customHeight="1">
      <c r="A5" s="644" t="s">
        <v>97</v>
      </c>
      <c r="B5" s="644"/>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26"/>
      <c r="AD5" s="26"/>
      <c r="AE5" s="26"/>
      <c r="AF5" s="26"/>
      <c r="AG5" s="26"/>
      <c r="AH5" s="26"/>
      <c r="AI5" s="26"/>
      <c r="AJ5" s="26"/>
      <c r="AK5" s="26"/>
      <c r="AL5" s="26"/>
      <c r="AM5" s="26"/>
      <c r="AN5" s="26"/>
      <c r="AO5" s="26"/>
      <c r="AP5" s="26"/>
      <c r="AQ5" s="26"/>
      <c r="AR5" s="26"/>
    </row>
    <row r="6" spans="1:44" ht="20.399999999999999"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26"/>
      <c r="AD6" s="26"/>
      <c r="AE6" s="26"/>
      <c r="AF6" s="26"/>
      <c r="AG6" s="26"/>
      <c r="AH6" s="26"/>
      <c r="AI6" s="26"/>
      <c r="AJ6" s="26"/>
      <c r="AK6" s="26"/>
      <c r="AL6" s="26"/>
      <c r="AM6" s="26"/>
      <c r="AN6" s="26"/>
      <c r="AO6" s="26"/>
      <c r="AP6" s="26"/>
      <c r="AQ6" s="26"/>
      <c r="AR6" s="26"/>
    </row>
    <row r="7" spans="1:44" s="125" customFormat="1" ht="25.2" customHeight="1">
      <c r="A7" s="640" t="s">
        <v>106</v>
      </c>
      <c r="B7" s="640"/>
      <c r="C7" s="640"/>
      <c r="D7" s="640"/>
      <c r="E7" s="640"/>
      <c r="F7" s="640"/>
      <c r="G7" s="640"/>
      <c r="H7" s="640"/>
      <c r="I7" s="640"/>
      <c r="J7" s="640"/>
      <c r="K7" s="640"/>
      <c r="L7" s="640"/>
      <c r="M7" s="640"/>
      <c r="N7" s="640"/>
      <c r="O7" s="640"/>
      <c r="P7" s="640"/>
      <c r="Q7" s="640"/>
      <c r="R7" s="640"/>
      <c r="S7" s="640"/>
      <c r="T7" s="640"/>
      <c r="U7" s="640"/>
      <c r="V7" s="640"/>
      <c r="W7" s="640"/>
      <c r="X7" s="640"/>
      <c r="Y7" s="640"/>
      <c r="Z7" s="640"/>
      <c r="AA7" s="640"/>
      <c r="AB7" s="640"/>
      <c r="AC7" s="215"/>
      <c r="AD7" s="215"/>
      <c r="AE7" s="215"/>
      <c r="AF7" s="215"/>
      <c r="AG7" s="215"/>
      <c r="AH7" s="215"/>
      <c r="AI7" s="215"/>
      <c r="AJ7" s="215"/>
      <c r="AK7" s="215"/>
      <c r="AL7" s="215"/>
      <c r="AM7" s="215"/>
      <c r="AN7" s="215"/>
      <c r="AO7" s="215"/>
      <c r="AP7" s="215"/>
      <c r="AQ7" s="215"/>
      <c r="AR7" s="215"/>
    </row>
    <row r="8" spans="1:44" s="125" customFormat="1" ht="27" customHeight="1">
      <c r="A8" s="118"/>
      <c r="B8" s="119" t="s">
        <v>202</v>
      </c>
      <c r="C8" s="124"/>
      <c r="D8" s="124"/>
      <c r="E8" s="124"/>
      <c r="F8" s="124"/>
      <c r="G8" s="124"/>
      <c r="H8" s="124"/>
      <c r="I8" s="118"/>
      <c r="J8" s="118"/>
      <c r="K8" s="118"/>
      <c r="L8" s="118"/>
      <c r="M8" s="118"/>
      <c r="N8" s="118"/>
      <c r="O8" s="118"/>
      <c r="P8" s="118"/>
      <c r="Q8" s="118"/>
      <c r="R8" s="118"/>
      <c r="S8" s="118"/>
      <c r="T8" s="118"/>
      <c r="U8" s="118"/>
      <c r="V8" s="118"/>
      <c r="W8" s="118"/>
      <c r="X8" s="118"/>
      <c r="Y8" s="118"/>
      <c r="Z8" s="118"/>
      <c r="AA8" s="118"/>
      <c r="AB8" s="118"/>
      <c r="AC8" s="215"/>
      <c r="AD8" s="215"/>
      <c r="AE8" s="27"/>
      <c r="AF8" s="27"/>
      <c r="AG8" s="27"/>
      <c r="AH8" s="27"/>
      <c r="AI8" s="27"/>
      <c r="AJ8" s="27"/>
      <c r="AK8" s="27"/>
      <c r="AL8" s="27"/>
      <c r="AM8" s="215"/>
      <c r="AN8" s="215"/>
      <c r="AO8" s="215"/>
      <c r="AP8" s="215"/>
      <c r="AQ8" s="215"/>
      <c r="AR8" s="215"/>
    </row>
    <row r="9" spans="1:44" s="125" customFormat="1" ht="25.2" customHeight="1">
      <c r="A9" s="118"/>
      <c r="B9" s="120" t="s">
        <v>90</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637"/>
      <c r="AD9" s="637"/>
      <c r="AE9" s="215"/>
      <c r="AF9" s="215"/>
      <c r="AG9" s="215"/>
      <c r="AH9" s="215"/>
      <c r="AI9" s="215"/>
      <c r="AJ9" s="215"/>
      <c r="AK9" s="215"/>
      <c r="AL9" s="215"/>
      <c r="AM9" s="215"/>
      <c r="AN9" s="215"/>
      <c r="AO9" s="215"/>
      <c r="AP9" s="215"/>
      <c r="AQ9" s="215"/>
      <c r="AR9" s="215"/>
    </row>
    <row r="10" spans="1:44" s="125" customFormat="1" ht="36" customHeight="1">
      <c r="A10" s="118"/>
      <c r="B10" s="452" t="s">
        <v>65</v>
      </c>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121"/>
      <c r="AC10" s="637"/>
      <c r="AD10" s="637"/>
      <c r="AE10" s="215"/>
      <c r="AF10" s="215"/>
      <c r="AG10" s="215"/>
      <c r="AH10" s="215"/>
      <c r="AI10" s="215"/>
      <c r="AJ10" s="215"/>
      <c r="AK10" s="215"/>
      <c r="AL10" s="215"/>
      <c r="AM10" s="215"/>
      <c r="AN10" s="215"/>
      <c r="AO10" s="215"/>
      <c r="AP10" s="215"/>
      <c r="AQ10" s="215"/>
      <c r="AR10" s="215"/>
    </row>
    <row r="11" spans="1:44" s="125" customFormat="1" ht="25.95" customHeight="1">
      <c r="A11" s="118"/>
      <c r="B11" s="120" t="s">
        <v>91</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637"/>
      <c r="AD11" s="637"/>
      <c r="AE11" s="215"/>
      <c r="AF11" s="215"/>
      <c r="AG11" s="215"/>
      <c r="AH11" s="215"/>
      <c r="AI11" s="215"/>
      <c r="AJ11" s="215"/>
      <c r="AK11" s="215"/>
      <c r="AL11" s="215"/>
      <c r="AM11" s="215"/>
      <c r="AN11" s="215"/>
      <c r="AO11" s="215"/>
      <c r="AP11" s="215"/>
      <c r="AQ11" s="215"/>
      <c r="AR11" s="215"/>
    </row>
    <row r="12" spans="1:44" s="125" customFormat="1" ht="22.95" customHeight="1">
      <c r="A12" s="118"/>
      <c r="B12" s="43" t="s">
        <v>64</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637"/>
      <c r="AD12" s="637"/>
      <c r="AE12" s="638"/>
      <c r="AF12" s="638"/>
      <c r="AG12" s="638"/>
      <c r="AH12" s="638"/>
      <c r="AI12" s="638"/>
      <c r="AJ12" s="638"/>
      <c r="AK12" s="638"/>
      <c r="AL12" s="638"/>
      <c r="AM12" s="638"/>
      <c r="AN12" s="638"/>
      <c r="AO12" s="215"/>
      <c r="AP12" s="215"/>
      <c r="AQ12" s="215"/>
      <c r="AR12" s="215"/>
    </row>
    <row r="13" spans="1:44" s="125" customFormat="1" ht="4.5" hidden="1" customHeight="1">
      <c r="A13" s="118"/>
      <c r="B13" s="43"/>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637"/>
      <c r="AD13" s="637"/>
      <c r="AE13" s="215"/>
      <c r="AF13" s="215"/>
      <c r="AG13" s="215"/>
      <c r="AH13" s="215"/>
      <c r="AI13" s="215"/>
      <c r="AJ13" s="215"/>
      <c r="AK13" s="215"/>
      <c r="AL13" s="215"/>
      <c r="AM13" s="215"/>
      <c r="AN13" s="215"/>
      <c r="AO13" s="215"/>
      <c r="AP13" s="215"/>
      <c r="AQ13" s="215"/>
      <c r="AR13" s="215"/>
    </row>
    <row r="14" spans="1:44" s="125" customFormat="1" ht="25.95" customHeight="1">
      <c r="A14" s="118"/>
      <c r="B14" s="119" t="s">
        <v>92</v>
      </c>
      <c r="C14" s="12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637"/>
      <c r="AD14" s="637"/>
      <c r="AE14" s="215"/>
      <c r="AF14" s="215"/>
      <c r="AG14" s="215"/>
      <c r="AH14" s="215"/>
      <c r="AI14" s="215"/>
      <c r="AJ14" s="215"/>
      <c r="AK14" s="215"/>
      <c r="AL14" s="215"/>
      <c r="AM14" s="215"/>
      <c r="AN14" s="215"/>
      <c r="AO14" s="215"/>
      <c r="AP14" s="215"/>
      <c r="AQ14" s="215"/>
      <c r="AR14" s="215"/>
    </row>
    <row r="15" spans="1:44" s="125" customFormat="1" ht="26.4" customHeight="1">
      <c r="A15" s="118"/>
      <c r="B15" s="119" t="s">
        <v>93</v>
      </c>
      <c r="C15" s="12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215"/>
      <c r="AD15" s="215"/>
      <c r="AE15" s="215"/>
      <c r="AF15" s="215"/>
      <c r="AG15" s="215"/>
      <c r="AH15" s="215"/>
      <c r="AI15" s="215"/>
      <c r="AJ15" s="215"/>
      <c r="AK15" s="215"/>
      <c r="AL15" s="215"/>
      <c r="AM15" s="215"/>
      <c r="AN15" s="215"/>
      <c r="AO15" s="215"/>
      <c r="AP15" s="215"/>
      <c r="AQ15" s="215"/>
      <c r="AR15" s="215"/>
    </row>
    <row r="16" spans="1:44" s="125" customFormat="1" ht="21.9" customHeight="1">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215"/>
      <c r="AD16" s="215"/>
      <c r="AE16" s="215"/>
      <c r="AF16" s="215"/>
      <c r="AG16" s="215"/>
      <c r="AH16" s="215"/>
      <c r="AI16" s="215"/>
      <c r="AJ16" s="215"/>
      <c r="AK16" s="215"/>
      <c r="AL16" s="215"/>
      <c r="AM16" s="215"/>
      <c r="AN16" s="215"/>
      <c r="AO16" s="215"/>
      <c r="AP16" s="215"/>
      <c r="AQ16" s="215"/>
      <c r="AR16" s="215"/>
    </row>
    <row r="17" spans="1:44" s="125" customFormat="1" ht="21.9" customHeight="1">
      <c r="A17" s="639" t="s">
        <v>105</v>
      </c>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215"/>
      <c r="AD17" s="215"/>
      <c r="AE17" s="215"/>
      <c r="AF17" s="215"/>
      <c r="AG17" s="215"/>
      <c r="AH17" s="215"/>
      <c r="AI17" s="215"/>
      <c r="AJ17" s="215"/>
      <c r="AK17" s="215"/>
      <c r="AL17" s="215"/>
      <c r="AM17" s="215"/>
      <c r="AN17" s="215"/>
      <c r="AO17" s="215"/>
      <c r="AP17" s="215"/>
      <c r="AQ17" s="215"/>
      <c r="AR17" s="215"/>
    </row>
    <row r="18" spans="1:44" s="125" customFormat="1" ht="21.9" customHeight="1">
      <c r="A18" s="118"/>
      <c r="B18" s="120" t="s">
        <v>94</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215"/>
      <c r="AD18" s="215"/>
      <c r="AE18" s="215"/>
      <c r="AF18" s="215"/>
      <c r="AG18" s="215"/>
      <c r="AH18" s="215"/>
      <c r="AI18" s="215"/>
      <c r="AJ18" s="215"/>
      <c r="AK18" s="215"/>
      <c r="AL18" s="215"/>
      <c r="AM18" s="215"/>
      <c r="AN18" s="215"/>
      <c r="AO18" s="215"/>
      <c r="AP18" s="215"/>
      <c r="AQ18" s="215"/>
      <c r="AR18" s="215"/>
    </row>
    <row r="19" spans="1:44" s="125" customFormat="1" ht="21.9" customHeight="1">
      <c r="A19" s="123"/>
      <c r="B19" s="43" t="s">
        <v>63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637"/>
      <c r="AD19" s="637"/>
      <c r="AE19" s="215"/>
      <c r="AF19" s="215"/>
      <c r="AG19" s="215"/>
      <c r="AH19" s="215"/>
      <c r="AI19" s="215"/>
      <c r="AJ19" s="215"/>
      <c r="AK19" s="215"/>
      <c r="AL19" s="215"/>
      <c r="AM19" s="215"/>
      <c r="AN19" s="215"/>
      <c r="AO19" s="215"/>
      <c r="AP19" s="215"/>
      <c r="AQ19" s="215"/>
      <c r="AR19" s="215"/>
    </row>
    <row r="20" spans="1:44" s="17" customFormat="1" ht="21.9" customHeight="1">
      <c r="A20" s="118"/>
      <c r="B20" s="120" t="s">
        <v>95</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637"/>
      <c r="AD20" s="637"/>
      <c r="AE20" s="215"/>
      <c r="AF20" s="215"/>
      <c r="AG20" s="215"/>
      <c r="AH20" s="215"/>
      <c r="AI20" s="215"/>
      <c r="AJ20" s="215"/>
      <c r="AK20" s="215"/>
      <c r="AL20" s="215"/>
      <c r="AM20" s="215"/>
      <c r="AN20" s="215"/>
      <c r="AO20" s="28"/>
      <c r="AP20" s="28"/>
      <c r="AQ20" s="28"/>
      <c r="AR20" s="28"/>
    </row>
    <row r="21" spans="1:44" s="125" customFormat="1" ht="21.9" customHeight="1">
      <c r="A21" s="123"/>
      <c r="B21" s="43" t="s">
        <v>62</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637"/>
      <c r="AD21" s="637"/>
      <c r="AE21" s="638"/>
      <c r="AF21" s="638"/>
      <c r="AG21" s="638"/>
      <c r="AH21" s="638"/>
      <c r="AI21" s="638"/>
      <c r="AJ21" s="638"/>
      <c r="AK21" s="638"/>
      <c r="AL21" s="638"/>
      <c r="AM21" s="638"/>
      <c r="AN21" s="638"/>
      <c r="AO21" s="215"/>
      <c r="AP21" s="215"/>
      <c r="AQ21" s="215"/>
      <c r="AR21" s="215"/>
    </row>
    <row r="22" spans="1:44" s="17" customFormat="1" ht="21.9" customHeight="1">
      <c r="A22" s="118"/>
      <c r="B22" s="120" t="s">
        <v>96</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637"/>
      <c r="AD22" s="637"/>
      <c r="AE22" s="638"/>
      <c r="AF22" s="638"/>
      <c r="AG22" s="638"/>
      <c r="AH22" s="638"/>
      <c r="AI22" s="638"/>
      <c r="AJ22" s="638"/>
      <c r="AK22" s="638"/>
      <c r="AL22" s="638"/>
      <c r="AM22" s="638"/>
      <c r="AN22" s="638"/>
      <c r="AO22" s="28"/>
      <c r="AP22" s="28"/>
      <c r="AQ22" s="28"/>
      <c r="AR22" s="28"/>
    </row>
    <row r="23" spans="1:44" s="125" customFormat="1" ht="21.9" customHeight="1">
      <c r="A23" s="123"/>
      <c r="B23" s="43" t="s">
        <v>61</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637"/>
      <c r="AD23" s="637"/>
      <c r="AE23" s="638"/>
      <c r="AF23" s="638"/>
      <c r="AG23" s="638"/>
      <c r="AH23" s="638"/>
      <c r="AI23" s="638"/>
      <c r="AJ23" s="638"/>
      <c r="AK23" s="638"/>
      <c r="AL23" s="638"/>
      <c r="AM23" s="638"/>
      <c r="AN23" s="638"/>
      <c r="AO23" s="215"/>
      <c r="AP23" s="215"/>
      <c r="AQ23" s="215"/>
      <c r="AR23" s="215"/>
    </row>
    <row r="24" spans="1:44" s="17" customFormat="1" ht="25.2" customHeight="1">
      <c r="A24" s="123"/>
      <c r="B24" s="119" t="s">
        <v>92</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637"/>
      <c r="AD24" s="637"/>
      <c r="AE24" s="28"/>
      <c r="AF24" s="28"/>
      <c r="AG24" s="28"/>
      <c r="AH24" s="28"/>
      <c r="AI24" s="28"/>
      <c r="AJ24" s="28"/>
      <c r="AK24" s="28"/>
      <c r="AL24" s="28"/>
      <c r="AM24" s="28"/>
      <c r="AN24" s="28"/>
      <c r="AO24" s="28"/>
      <c r="AP24" s="28"/>
      <c r="AQ24" s="28"/>
      <c r="AR24" s="28"/>
    </row>
    <row r="25" spans="1:44" s="17" customFormat="1" ht="25.95" customHeight="1">
      <c r="A25" s="116"/>
      <c r="B25" s="119" t="s">
        <v>93</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215"/>
      <c r="AD25" s="215"/>
      <c r="AE25" s="28"/>
      <c r="AF25" s="28"/>
      <c r="AG25" s="28"/>
      <c r="AH25" s="28"/>
      <c r="AI25" s="28"/>
      <c r="AJ25" s="28"/>
      <c r="AK25" s="28"/>
      <c r="AL25" s="28"/>
      <c r="AM25" s="28"/>
      <c r="AN25" s="28"/>
      <c r="AO25" s="28"/>
      <c r="AP25" s="28"/>
      <c r="AQ25" s="28"/>
      <c r="AR25" s="28"/>
    </row>
    <row r="26" spans="1:44" ht="21" customHeight="1">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215"/>
      <c r="AD26" s="215"/>
      <c r="AE26" s="26"/>
      <c r="AF26" s="26"/>
      <c r="AG26" s="26"/>
      <c r="AH26" s="26"/>
      <c r="AI26" s="26"/>
      <c r="AJ26" s="26"/>
      <c r="AK26" s="26"/>
      <c r="AL26" s="26"/>
      <c r="AM26" s="26"/>
      <c r="AN26" s="26"/>
      <c r="AO26" s="26"/>
      <c r="AP26" s="26"/>
      <c r="AQ26" s="26"/>
      <c r="AR26" s="26"/>
    </row>
    <row r="27" spans="1:44" ht="21.9"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215"/>
      <c r="AD27" s="215"/>
      <c r="AE27" s="215"/>
      <c r="AF27" s="215"/>
      <c r="AG27" s="215"/>
      <c r="AH27" s="215"/>
      <c r="AI27" s="215"/>
      <c r="AJ27" s="215"/>
      <c r="AK27" s="215"/>
      <c r="AL27" s="215"/>
      <c r="AM27" s="215"/>
      <c r="AN27" s="215"/>
      <c r="AO27" s="26"/>
      <c r="AP27" s="26"/>
      <c r="AQ27" s="26"/>
      <c r="AR27" s="26"/>
    </row>
    <row r="28" spans="1:44" ht="21" customHeight="1"/>
  </sheetData>
  <sheetProtection algorithmName="SHA-512" hashValue="/6vEL0jmeEOOBaMKjm9LFmR0EU4/BU4KwH7TOFAxqo5oRCyhFZDkrCVJeuNDcZhnWPG+uWejlefHja/6HhTAig==" saltValue="XozJyI/zB/Wa4lFjog+afA==" spinCount="100000" sheet="1" objects="1" scenarios="1"/>
  <mergeCells count="12">
    <mergeCell ref="A7:AB7"/>
    <mergeCell ref="R2:U2"/>
    <mergeCell ref="V2:AB2"/>
    <mergeCell ref="R3:U3"/>
    <mergeCell ref="V3:AB3"/>
    <mergeCell ref="A5:AB5"/>
    <mergeCell ref="AC9:AD14"/>
    <mergeCell ref="B10:AA10"/>
    <mergeCell ref="AE12:AN12"/>
    <mergeCell ref="A17:AB17"/>
    <mergeCell ref="AC19:AD24"/>
    <mergeCell ref="AE21:AN23"/>
  </mergeCells>
  <phoneticPr fontId="3"/>
  <conditionalFormatting sqref="Q5:AB6">
    <cfRule type="cellIs" dxfId="0" priority="1" operator="equal">
      <formula>0</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106680</xdr:colOff>
                    <xdr:row>6</xdr:row>
                    <xdr:rowOff>274320</xdr:rowOff>
                  </from>
                  <to>
                    <xdr:col>0</xdr:col>
                    <xdr:colOff>365760</xdr:colOff>
                    <xdr:row>8</xdr:row>
                    <xdr:rowOff>30480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106680</xdr:colOff>
                    <xdr:row>7</xdr:row>
                    <xdr:rowOff>327660</xdr:rowOff>
                  </from>
                  <to>
                    <xdr:col>0</xdr:col>
                    <xdr:colOff>342900</xdr:colOff>
                    <xdr:row>9</xdr:row>
                    <xdr:rowOff>22860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0</xdr:col>
                    <xdr:colOff>114300</xdr:colOff>
                    <xdr:row>9</xdr:row>
                    <xdr:rowOff>449580</xdr:rowOff>
                  </from>
                  <to>
                    <xdr:col>0</xdr:col>
                    <xdr:colOff>350520</xdr:colOff>
                    <xdr:row>11</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0</xdr:col>
                    <xdr:colOff>99060</xdr:colOff>
                    <xdr:row>12</xdr:row>
                    <xdr:rowOff>251460</xdr:rowOff>
                  </from>
                  <to>
                    <xdr:col>0</xdr:col>
                    <xdr:colOff>342900</xdr:colOff>
                    <xdr:row>14</xdr:row>
                    <xdr:rowOff>60960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0</xdr:col>
                    <xdr:colOff>99060</xdr:colOff>
                    <xdr:row>13</xdr:row>
                    <xdr:rowOff>274320</xdr:rowOff>
                  </from>
                  <to>
                    <xdr:col>0</xdr:col>
                    <xdr:colOff>350520</xdr:colOff>
                    <xdr:row>15</xdr:row>
                    <xdr:rowOff>30480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0</xdr:col>
                    <xdr:colOff>83820</xdr:colOff>
                    <xdr:row>16</xdr:row>
                    <xdr:rowOff>251460</xdr:rowOff>
                  </from>
                  <to>
                    <xdr:col>0</xdr:col>
                    <xdr:colOff>365760</xdr:colOff>
                    <xdr:row>18</xdr:row>
                    <xdr:rowOff>22860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0</xdr:col>
                    <xdr:colOff>83820</xdr:colOff>
                    <xdr:row>18</xdr:row>
                    <xdr:rowOff>220980</xdr:rowOff>
                  </from>
                  <to>
                    <xdr:col>0</xdr:col>
                    <xdr:colOff>342900</xdr:colOff>
                    <xdr:row>20</xdr:row>
                    <xdr:rowOff>45720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0</xdr:col>
                    <xdr:colOff>99060</xdr:colOff>
                    <xdr:row>20</xdr:row>
                    <xdr:rowOff>236220</xdr:rowOff>
                  </from>
                  <to>
                    <xdr:col>0</xdr:col>
                    <xdr:colOff>312420</xdr:colOff>
                    <xdr:row>22</xdr:row>
                    <xdr:rowOff>38100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0</xdr:col>
                    <xdr:colOff>83820</xdr:colOff>
                    <xdr:row>22</xdr:row>
                    <xdr:rowOff>251460</xdr:rowOff>
                  </from>
                  <to>
                    <xdr:col>0</xdr:col>
                    <xdr:colOff>335280</xdr:colOff>
                    <xdr:row>24</xdr:row>
                    <xdr:rowOff>30480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0</xdr:col>
                    <xdr:colOff>83820</xdr:colOff>
                    <xdr:row>23</xdr:row>
                    <xdr:rowOff>297180</xdr:rowOff>
                  </from>
                  <to>
                    <xdr:col>0</xdr:col>
                    <xdr:colOff>335280</xdr:colOff>
                    <xdr:row>25</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554"/>
  <sheetViews>
    <sheetView topLeftCell="L1" workbookViewId="0">
      <selection activeCell="O7" sqref="O7"/>
    </sheetView>
  </sheetViews>
  <sheetFormatPr defaultColWidth="8.88671875" defaultRowHeight="15" outlineLevelCol="3"/>
  <cols>
    <col min="1" max="1" width="19.77734375" style="233" customWidth="1" outlineLevel="1"/>
    <col min="2" max="2" width="16.33203125" style="229" customWidth="1" outlineLevel="1"/>
    <col min="3" max="3" width="15.77734375" style="229" customWidth="1" outlineLevel="1"/>
    <col min="4" max="4" width="29.6640625" style="229" customWidth="1" outlineLevel="1"/>
    <col min="5" max="5" width="17.21875" style="229" customWidth="1" outlineLevel="1"/>
    <col min="6" max="6" width="19.109375" style="229" customWidth="1"/>
    <col min="7" max="9" width="19.109375" style="229" customWidth="1" outlineLevel="1"/>
    <col min="10" max="10" width="21.6640625" style="229" customWidth="1" outlineLevel="1"/>
    <col min="11" max="12" width="19.109375" style="229" customWidth="1" outlineLevel="1"/>
    <col min="13" max="13" width="38.6640625" style="229" customWidth="1" outlineLevel="1"/>
    <col min="14" max="14" width="27.6640625" style="229" customWidth="1" outlineLevel="1"/>
    <col min="15" max="15" width="20.44140625" style="229" bestFit="1" customWidth="1"/>
    <col min="16" max="16" width="20.6640625" style="229" customWidth="1" outlineLevel="3"/>
    <col min="17" max="17" width="10" style="236" customWidth="1" outlineLevel="3"/>
    <col min="18" max="18" width="9.33203125" style="236" customWidth="1" outlineLevel="3"/>
    <col min="19" max="19" width="8.88671875" style="236" customWidth="1" outlineLevel="3"/>
    <col min="20" max="20" width="13.6640625" style="236" customWidth="1" outlineLevel="3"/>
    <col min="21" max="21" width="31.88671875" style="236" customWidth="1" outlineLevel="3"/>
    <col min="22" max="22" width="24.21875" style="229" customWidth="1" outlineLevel="1"/>
    <col min="23" max="23" width="21.33203125" style="229" customWidth="1" outlineLevel="1"/>
    <col min="24" max="25" width="21.44140625" style="229" customWidth="1" outlineLevel="1"/>
    <col min="26" max="26" width="19.6640625" style="229" customWidth="1" outlineLevel="1"/>
    <col min="27" max="27" width="23.77734375" style="229" customWidth="1"/>
    <col min="28" max="28" width="17.6640625" style="229" customWidth="1" outlineLevel="1"/>
    <col min="29" max="29" width="19.44140625" style="229" customWidth="1" outlineLevel="1"/>
    <col min="30" max="30" width="15.88671875" style="229" customWidth="1" outlineLevel="1"/>
    <col min="31" max="31" width="15.6640625" style="229" customWidth="1"/>
    <col min="32" max="32" width="16.21875" style="229" customWidth="1"/>
    <col min="33" max="16384" width="8.88671875" style="229"/>
  </cols>
  <sheetData>
    <row r="1" spans="1:30">
      <c r="A1" s="220" t="s">
        <v>235</v>
      </c>
      <c r="B1" s="221"/>
      <c r="C1" s="221"/>
      <c r="D1" s="221"/>
      <c r="E1" s="221"/>
      <c r="F1" s="221"/>
      <c r="G1" s="221"/>
      <c r="H1" s="221"/>
      <c r="I1" s="221"/>
      <c r="J1" s="221"/>
      <c r="K1" s="221"/>
      <c r="L1" s="221"/>
      <c r="M1" s="221"/>
      <c r="N1" s="221"/>
      <c r="O1" s="222" t="s">
        <v>234</v>
      </c>
      <c r="P1" s="223" t="s">
        <v>231</v>
      </c>
      <c r="Q1" s="251"/>
      <c r="R1" s="251"/>
      <c r="S1" s="251"/>
      <c r="T1" s="251"/>
      <c r="U1" s="251"/>
      <c r="V1" s="224" t="s">
        <v>230</v>
      </c>
      <c r="W1" s="225"/>
      <c r="X1" s="225"/>
      <c r="Y1" s="225"/>
      <c r="Z1" s="225"/>
      <c r="AA1" s="226" t="s">
        <v>232</v>
      </c>
      <c r="AB1" s="227" t="s">
        <v>233</v>
      </c>
      <c r="AC1" s="228"/>
      <c r="AD1" s="228"/>
    </row>
    <row r="2" spans="1:30">
      <c r="Q2" s="236" t="s">
        <v>242</v>
      </c>
      <c r="S2" s="236" t="s">
        <v>240</v>
      </c>
    </row>
    <row r="3" spans="1:30" s="231" customFormat="1" ht="31.95" customHeight="1">
      <c r="A3" s="230" t="s">
        <v>215</v>
      </c>
      <c r="B3" s="230" t="s">
        <v>216</v>
      </c>
      <c r="C3" s="230" t="s">
        <v>217</v>
      </c>
      <c r="D3" s="230" t="s">
        <v>218</v>
      </c>
      <c r="E3" s="230" t="s">
        <v>224</v>
      </c>
      <c r="F3" s="230" t="s">
        <v>223</v>
      </c>
      <c r="G3" s="254" t="s">
        <v>244</v>
      </c>
      <c r="H3" s="254" t="s">
        <v>245</v>
      </c>
      <c r="I3" s="254" t="s">
        <v>246</v>
      </c>
      <c r="J3" s="254" t="s">
        <v>247</v>
      </c>
      <c r="K3" s="254" t="s">
        <v>251</v>
      </c>
      <c r="L3" s="254" t="s">
        <v>250</v>
      </c>
      <c r="M3" s="254" t="s">
        <v>248</v>
      </c>
      <c r="N3" s="254" t="s">
        <v>249</v>
      </c>
      <c r="O3" s="230" t="s">
        <v>219</v>
      </c>
      <c r="P3" s="230" t="s">
        <v>236</v>
      </c>
      <c r="Q3" s="250" t="s">
        <v>237</v>
      </c>
      <c r="R3" s="250" t="s">
        <v>238</v>
      </c>
      <c r="S3" s="250" t="s">
        <v>241</v>
      </c>
      <c r="T3" s="250" t="s">
        <v>291</v>
      </c>
      <c r="U3" s="250" t="s">
        <v>279</v>
      </c>
      <c r="V3" s="230" t="s">
        <v>229</v>
      </c>
      <c r="W3" s="230" t="s">
        <v>228</v>
      </c>
      <c r="X3" s="230" t="s">
        <v>225</v>
      </c>
      <c r="Y3" s="230" t="s">
        <v>226</v>
      </c>
      <c r="Z3" s="230" t="s">
        <v>227</v>
      </c>
      <c r="AA3" s="230" t="s">
        <v>243</v>
      </c>
      <c r="AB3" s="230" t="s">
        <v>220</v>
      </c>
      <c r="AC3" s="230" t="s">
        <v>222</v>
      </c>
      <c r="AD3" s="230" t="s">
        <v>221</v>
      </c>
    </row>
    <row r="4" spans="1:30" s="232" customFormat="1" ht="14.4">
      <c r="A4" s="232">
        <f>法人番号</f>
        <v>0</v>
      </c>
      <c r="B4" s="232">
        <f>法人名</f>
        <v>0</v>
      </c>
      <c r="C4" s="232" t="str">
        <f>基本情報入力シート!B10</f>
        <v>選択して下さい▼</v>
      </c>
      <c r="D4" s="232">
        <f>法人所在地</f>
        <v>0</v>
      </c>
      <c r="E4" s="232">
        <f>代表者職</f>
        <v>0</v>
      </c>
      <c r="F4" s="232">
        <f>代表者名</f>
        <v>0</v>
      </c>
      <c r="G4" s="232">
        <f>基本情報入力シート!B15</f>
        <v>0</v>
      </c>
      <c r="H4" s="232">
        <f>基本情報入力シート!D15</f>
        <v>0</v>
      </c>
      <c r="I4" s="232">
        <f>基本情報入力シート!B16</f>
        <v>0</v>
      </c>
      <c r="J4" s="316">
        <f>基本情報入力シート!D16</f>
        <v>0</v>
      </c>
      <c r="K4" s="232">
        <f>基本情報入力シート!B17</f>
        <v>0</v>
      </c>
      <c r="L4" s="232">
        <f>基本情報入力シート!D17</f>
        <v>0</v>
      </c>
      <c r="M4" s="232">
        <f>基本情報入力シート!B18</f>
        <v>0</v>
      </c>
      <c r="N4" s="232">
        <f>基本情報入力シート!B19</f>
        <v>0</v>
      </c>
      <c r="O4" s="317">
        <f>日付</f>
        <v>0</v>
      </c>
      <c r="P4" s="232">
        <f>'事業計画書（第2号➀~➄）'!F25</f>
        <v>0</v>
      </c>
      <c r="Q4" s="236">
        <f>'事業計画書（第2号➀~➄）'!N9</f>
        <v>0</v>
      </c>
      <c r="R4" s="236">
        <f>'事業計画書（第2号➀~➄）'!O9</f>
        <v>0</v>
      </c>
      <c r="S4" s="236" t="e">
        <f>'事業計画書（第2号➀~➄）'!P9</f>
        <v>#REF!</v>
      </c>
      <c r="T4" s="291">
        <f>'事業計画書（第2号➀~➄）'!R9</f>
        <v>0</v>
      </c>
      <c r="U4" s="236">
        <f>'事業計画書（第2号➀~➄）'!K9</f>
        <v>0</v>
      </c>
      <c r="V4" s="252">
        <f>総事業費</f>
        <v>0</v>
      </c>
      <c r="W4" s="253">
        <f>'支出予定額調書（第3・4号）20行対応'!D9</f>
        <v>0</v>
      </c>
      <c r="X4" s="252">
        <f>対象経費</f>
        <v>0</v>
      </c>
      <c r="Y4" s="253">
        <f>'支出予定額調書（第3・4号）20行対応'!L9</f>
        <v>0</v>
      </c>
      <c r="Z4" s="252">
        <f>都補助所要額</f>
        <v>0</v>
      </c>
      <c r="AA4" s="253">
        <f>'支出予定額調書（第3・4号）20行対応'!N47</f>
        <v>0</v>
      </c>
      <c r="AB4" s="253">
        <f>'予算書抄本（第5号）'!G12</f>
        <v>0</v>
      </c>
      <c r="AC4" s="253">
        <f>'予算書抄本（第5号）'!C21</f>
        <v>0</v>
      </c>
      <c r="AD4" s="253">
        <f>'予算書抄本（第5号）'!G21</f>
        <v>0</v>
      </c>
    </row>
    <row r="5" spans="1:30">
      <c r="Q5" s="247"/>
      <c r="R5" s="240"/>
      <c r="U5" s="236">
        <f>'事業計画書（第2号➀~➄）'!K17</f>
        <v>0</v>
      </c>
    </row>
    <row r="6" spans="1:30">
      <c r="U6" s="236">
        <f>'事業計画書（第2号➀~➄）'!K40</f>
        <v>0</v>
      </c>
    </row>
    <row r="7" spans="1:30">
      <c r="U7" s="236">
        <f>'事業計画書（第2号➀~➄）'!K48</f>
        <v>0</v>
      </c>
    </row>
    <row r="8" spans="1:30">
      <c r="U8" s="236">
        <f>'事業計画書（第2号➀~➄）'!K71</f>
        <v>0</v>
      </c>
    </row>
    <row r="9" spans="1:30">
      <c r="U9" s="236">
        <f>'事業計画書（第2号➀~➄）'!K79</f>
        <v>0</v>
      </c>
    </row>
    <row r="10" spans="1:30">
      <c r="U10" s="236">
        <f>'事業計画書（第2号➀~➄）'!K103</f>
        <v>0</v>
      </c>
    </row>
    <row r="11" spans="1:30">
      <c r="S11" s="238"/>
      <c r="T11" s="238"/>
      <c r="U11" s="236">
        <f>'事業計画書（第2号➀~➄）'!K111</f>
        <v>0</v>
      </c>
    </row>
    <row r="12" spans="1:30">
      <c r="S12" s="238"/>
      <c r="T12" s="238"/>
      <c r="U12" s="236">
        <f>'事業計画書（第2号➀~➄）'!K133</f>
        <v>0</v>
      </c>
    </row>
    <row r="13" spans="1:30">
      <c r="Q13" s="238"/>
      <c r="R13" s="238"/>
      <c r="S13" s="238"/>
      <c r="T13" s="238"/>
      <c r="U13" s="236">
        <f>'事業計画書（第2号➀~➄）'!K141</f>
        <v>0</v>
      </c>
    </row>
    <row r="14" spans="1:30">
      <c r="S14" s="238"/>
      <c r="T14" s="238"/>
    </row>
    <row r="15" spans="1:30">
      <c r="S15" s="238"/>
      <c r="T15" s="238"/>
      <c r="U15" s="238"/>
    </row>
    <row r="16" spans="1:30">
      <c r="S16" s="238"/>
      <c r="T16" s="238"/>
      <c r="U16" s="238"/>
    </row>
    <row r="35" spans="17:21">
      <c r="S35" s="245"/>
      <c r="T35" s="245"/>
      <c r="U35" s="245"/>
    </row>
    <row r="36" spans="17:21">
      <c r="Q36" s="238"/>
      <c r="S36" s="245"/>
      <c r="T36" s="245"/>
      <c r="U36" s="245"/>
    </row>
    <row r="37" spans="17:21">
      <c r="S37" s="245"/>
      <c r="T37" s="245"/>
      <c r="U37" s="245"/>
    </row>
    <row r="38" spans="17:21">
      <c r="S38" s="245"/>
      <c r="T38" s="245"/>
      <c r="U38" s="245"/>
    </row>
    <row r="39" spans="17:21">
      <c r="S39" s="245"/>
      <c r="T39" s="245"/>
      <c r="U39" s="245"/>
    </row>
    <row r="40" spans="17:21">
      <c r="S40" s="245"/>
      <c r="T40" s="245"/>
      <c r="U40" s="245"/>
    </row>
    <row r="41" spans="17:21">
      <c r="S41" s="245"/>
      <c r="T41" s="245"/>
      <c r="U41" s="245"/>
    </row>
    <row r="42" spans="17:21">
      <c r="S42" s="245"/>
      <c r="T42" s="245"/>
      <c r="U42" s="245"/>
    </row>
    <row r="44" spans="17:21">
      <c r="R44" s="246"/>
    </row>
    <row r="55" spans="17:18">
      <c r="Q55" s="238"/>
    </row>
    <row r="64" spans="17:18">
      <c r="Q64" s="247"/>
      <c r="R64" s="247"/>
    </row>
    <row r="73" spans="17:17">
      <c r="Q73" s="238"/>
    </row>
    <row r="81" spans="17:17">
      <c r="Q81" s="238"/>
    </row>
    <row r="85" spans="17:17">
      <c r="Q85" s="238"/>
    </row>
    <row r="104" spans="17:18">
      <c r="Q104" s="238"/>
    </row>
    <row r="109" spans="17:18">
      <c r="Q109" s="246"/>
      <c r="R109" s="246"/>
    </row>
    <row r="110" spans="17:18">
      <c r="Q110" s="240"/>
      <c r="R110" s="240"/>
    </row>
    <row r="111" spans="17:18">
      <c r="Q111" s="238"/>
    </row>
    <row r="117" spans="17:18">
      <c r="Q117" s="238"/>
      <c r="R117" s="238"/>
    </row>
    <row r="144" spans="17:17">
      <c r="Q144" s="238"/>
    </row>
    <row r="149" spans="17:18">
      <c r="Q149" s="238"/>
    </row>
    <row r="150" spans="17:18">
      <c r="Q150" s="238"/>
      <c r="R150" s="238"/>
    </row>
    <row r="152" spans="17:18">
      <c r="Q152" s="238"/>
      <c r="R152" s="238"/>
    </row>
    <row r="156" spans="17:18">
      <c r="Q156" s="238"/>
      <c r="R156" s="238"/>
    </row>
    <row r="157" spans="17:18">
      <c r="Q157" s="239"/>
      <c r="R157" s="239"/>
    </row>
    <row r="178" spans="17:17">
      <c r="Q178" s="238"/>
    </row>
    <row r="190" spans="17:17">
      <c r="Q190" s="236">
        <v>23</v>
      </c>
    </row>
    <row r="203" spans="17:17">
      <c r="Q203" s="249"/>
    </row>
    <row r="211" spans="17:18">
      <c r="Q211" s="238"/>
    </row>
    <row r="220" spans="17:18">
      <c r="Q220" s="238"/>
    </row>
    <row r="221" spans="17:18">
      <c r="Q221" s="238"/>
      <c r="R221" s="238"/>
    </row>
    <row r="225" spans="17:18">
      <c r="Q225" s="239"/>
      <c r="R225" s="240"/>
    </row>
    <row r="227" spans="17:18">
      <c r="Q227" s="238"/>
    </row>
    <row r="236" spans="17:18">
      <c r="Q236" s="238"/>
    </row>
    <row r="243" spans="17:17">
      <c r="Q243" s="238"/>
    </row>
    <row r="272" spans="17:18">
      <c r="Q272" s="238"/>
      <c r="R272" s="238"/>
    </row>
    <row r="279" spans="17:18">
      <c r="Q279" s="240"/>
      <c r="R279" s="240"/>
    </row>
    <row r="283" spans="17:18">
      <c r="Q283" s="238"/>
      <c r="R283" s="238"/>
    </row>
    <row r="289" spans="17:18">
      <c r="Q289" s="238"/>
    </row>
    <row r="294" spans="17:18">
      <c r="Q294" s="238"/>
      <c r="R294" s="238"/>
    </row>
    <row r="330" spans="17:17">
      <c r="Q330" s="238"/>
    </row>
    <row r="337" spans="17:18">
      <c r="Q337" s="238"/>
      <c r="R337" s="238"/>
    </row>
    <row r="338" spans="17:18">
      <c r="Q338" s="238"/>
    </row>
    <row r="347" spans="17:18">
      <c r="Q347" s="238"/>
    </row>
    <row r="359" spans="17:18">
      <c r="Q359" s="238"/>
      <c r="R359" s="238"/>
    </row>
    <row r="374" spans="17:17">
      <c r="Q374" s="238"/>
    </row>
    <row r="396" spans="17:17">
      <c r="Q396" s="238"/>
    </row>
    <row r="398" spans="17:17">
      <c r="Q398" s="238"/>
    </row>
    <row r="404" spans="17:18">
      <c r="Q404" s="238"/>
    </row>
    <row r="407" spans="17:18">
      <c r="R407" s="246"/>
    </row>
    <row r="411" spans="17:18">
      <c r="Q411" s="238"/>
    </row>
    <row r="433" spans="17:18">
      <c r="Q433" s="238"/>
      <c r="R433" s="238"/>
    </row>
    <row r="452" spans="17:18">
      <c r="Q452" s="238"/>
    </row>
    <row r="457" spans="17:18">
      <c r="Q457" s="238"/>
    </row>
    <row r="459" spans="17:18">
      <c r="Q459" s="240"/>
      <c r="R459" s="240"/>
    </row>
    <row r="461" spans="17:18">
      <c r="Q461" s="238"/>
    </row>
    <row r="463" spans="17:18">
      <c r="Q463" s="238"/>
      <c r="R463" s="238"/>
    </row>
    <row r="468" spans="17:18">
      <c r="Q468" s="238"/>
      <c r="R468" s="238"/>
    </row>
    <row r="492" spans="17:18">
      <c r="Q492" s="246"/>
      <c r="R492" s="246"/>
    </row>
    <row r="501" spans="17:18">
      <c r="Q501" s="238"/>
      <c r="R501" s="238"/>
    </row>
    <row r="519" spans="17:18">
      <c r="Q519" s="238"/>
      <c r="R519" s="238"/>
    </row>
    <row r="526" spans="17:18">
      <c r="Q526" s="239"/>
      <c r="R526" s="240"/>
    </row>
    <row r="528" spans="17:18">
      <c r="R528" s="246"/>
    </row>
    <row r="531" spans="17:17">
      <c r="Q531" s="238"/>
    </row>
    <row r="533" spans="17:17">
      <c r="Q533" s="249"/>
    </row>
    <row r="554" spans="17:18">
      <c r="Q554" s="239"/>
      <c r="R554" s="240"/>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C3:G50"/>
  <sheetViews>
    <sheetView workbookViewId="0">
      <selection activeCell="C16" sqref="C16"/>
    </sheetView>
  </sheetViews>
  <sheetFormatPr defaultRowHeight="13.2"/>
  <cols>
    <col min="3" max="3" width="27" customWidth="1"/>
    <col min="4" max="4" width="22" customWidth="1"/>
  </cols>
  <sheetData>
    <row r="3" spans="3:7">
      <c r="C3" t="s">
        <v>132</v>
      </c>
      <c r="D3" t="s">
        <v>132</v>
      </c>
      <c r="G3" t="s">
        <v>119</v>
      </c>
    </row>
    <row r="4" spans="3:7">
      <c r="C4" t="s">
        <v>103</v>
      </c>
      <c r="D4" t="s">
        <v>146</v>
      </c>
    </row>
    <row r="5" spans="3:7">
      <c r="C5" t="s">
        <v>101</v>
      </c>
      <c r="D5" t="s">
        <v>133</v>
      </c>
    </row>
    <row r="6" spans="3:7">
      <c r="C6" t="s">
        <v>102</v>
      </c>
      <c r="D6" t="s">
        <v>145</v>
      </c>
      <c r="G6" t="s">
        <v>123</v>
      </c>
    </row>
    <row r="7" spans="3:7">
      <c r="C7" t="s">
        <v>99</v>
      </c>
      <c r="D7" t="s">
        <v>144</v>
      </c>
    </row>
    <row r="8" spans="3:7">
      <c r="C8" t="s">
        <v>260</v>
      </c>
      <c r="D8" t="s">
        <v>141</v>
      </c>
    </row>
    <row r="9" spans="3:7">
      <c r="C9" t="s">
        <v>100</v>
      </c>
      <c r="D9" t="s">
        <v>142</v>
      </c>
    </row>
    <row r="10" spans="3:7">
      <c r="C10" t="s">
        <v>259</v>
      </c>
      <c r="D10" t="s">
        <v>143</v>
      </c>
    </row>
    <row r="11" spans="3:7">
      <c r="D11" t="s">
        <v>134</v>
      </c>
    </row>
    <row r="12" spans="3:7">
      <c r="D12" t="s">
        <v>135</v>
      </c>
    </row>
    <row r="13" spans="3:7">
      <c r="D13" t="s">
        <v>136</v>
      </c>
    </row>
    <row r="14" spans="3:7">
      <c r="D14" t="s">
        <v>137</v>
      </c>
    </row>
    <row r="15" spans="3:7">
      <c r="D15" t="s">
        <v>138</v>
      </c>
    </row>
    <row r="16" spans="3:7">
      <c r="D16" t="s">
        <v>139</v>
      </c>
    </row>
    <row r="17" spans="4:4">
      <c r="D17" t="s">
        <v>140</v>
      </c>
    </row>
    <row r="18" spans="4:4">
      <c r="D18" t="s">
        <v>147</v>
      </c>
    </row>
    <row r="19" spans="4:4">
      <c r="D19" t="s">
        <v>148</v>
      </c>
    </row>
    <row r="20" spans="4:4">
      <c r="D20" t="s">
        <v>149</v>
      </c>
    </row>
    <row r="21" spans="4:4">
      <c r="D21" t="s">
        <v>150</v>
      </c>
    </row>
    <row r="22" spans="4:4">
      <c r="D22" t="s">
        <v>151</v>
      </c>
    </row>
    <row r="23" spans="4:4">
      <c r="D23" t="s">
        <v>152</v>
      </c>
    </row>
    <row r="24" spans="4:4">
      <c r="D24" t="s">
        <v>153</v>
      </c>
    </row>
    <row r="25" spans="4:4">
      <c r="D25" t="s">
        <v>154</v>
      </c>
    </row>
    <row r="26" spans="4:4">
      <c r="D26" t="s">
        <v>155</v>
      </c>
    </row>
    <row r="27" spans="4:4">
      <c r="D27" t="s">
        <v>156</v>
      </c>
    </row>
    <row r="28" spans="4:4">
      <c r="D28" t="s">
        <v>157</v>
      </c>
    </row>
    <row r="29" spans="4:4">
      <c r="D29" t="s">
        <v>158</v>
      </c>
    </row>
    <row r="30" spans="4:4">
      <c r="D30" t="s">
        <v>159</v>
      </c>
    </row>
    <row r="31" spans="4:4">
      <c r="D31" t="s">
        <v>160</v>
      </c>
    </row>
    <row r="32" spans="4:4">
      <c r="D32" t="s">
        <v>161</v>
      </c>
    </row>
    <row r="33" spans="4:4">
      <c r="D33" t="s">
        <v>162</v>
      </c>
    </row>
    <row r="34" spans="4:4">
      <c r="D34" t="s">
        <v>163</v>
      </c>
    </row>
    <row r="35" spans="4:4">
      <c r="D35" t="s">
        <v>164</v>
      </c>
    </row>
    <row r="36" spans="4:4">
      <c r="D36" t="s">
        <v>165</v>
      </c>
    </row>
    <row r="37" spans="4:4">
      <c r="D37" t="s">
        <v>166</v>
      </c>
    </row>
    <row r="38" spans="4:4">
      <c r="D38" t="s">
        <v>167</v>
      </c>
    </row>
    <row r="39" spans="4:4">
      <c r="D39" t="s">
        <v>168</v>
      </c>
    </row>
    <row r="40" spans="4:4">
      <c r="D40" t="s">
        <v>169</v>
      </c>
    </row>
    <row r="41" spans="4:4">
      <c r="D41" t="s">
        <v>170</v>
      </c>
    </row>
    <row r="42" spans="4:4">
      <c r="D42" t="s">
        <v>171</v>
      </c>
    </row>
    <row r="43" spans="4:4">
      <c r="D43" t="s">
        <v>172</v>
      </c>
    </row>
    <row r="44" spans="4:4">
      <c r="D44" t="s">
        <v>173</v>
      </c>
    </row>
    <row r="45" spans="4:4">
      <c r="D45" t="s">
        <v>174</v>
      </c>
    </row>
    <row r="46" spans="4:4">
      <c r="D46" t="s">
        <v>175</v>
      </c>
    </row>
    <row r="47" spans="4:4">
      <c r="D47" t="s">
        <v>176</v>
      </c>
    </row>
    <row r="48" spans="4:4">
      <c r="D48" t="s">
        <v>177</v>
      </c>
    </row>
    <row r="49" spans="4:4">
      <c r="D49" t="s">
        <v>178</v>
      </c>
    </row>
    <row r="50" spans="4:4">
      <c r="D50" t="s">
        <v>179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基本情報入力シート</vt:lpstr>
      <vt:lpstr>変更交付（第７号）</vt:lpstr>
      <vt:lpstr>事業計画書（第2号➀~➄）</vt:lpstr>
      <vt:lpstr>支出予定額調書（第3・4号）20行対応</vt:lpstr>
      <vt:lpstr>予算書抄本（第5号）</vt:lpstr>
      <vt:lpstr>チェックリスト（第6号）</vt:lpstr>
      <vt:lpstr>集計シート</vt:lpstr>
      <vt:lpstr>リスト</vt:lpstr>
      <vt:lpstr>'チェックリスト（第6号）'!Print_Area</vt:lpstr>
      <vt:lpstr>基本情報入力シート!Print_Area</vt:lpstr>
      <vt:lpstr>'支出予定額調書（第3・4号）20行対応'!Print_Area</vt:lpstr>
      <vt:lpstr>'事業計画書（第2号➀~➄）'!Print_Area</vt:lpstr>
      <vt:lpstr>'変更交付（第７号）'!Print_Area</vt:lpstr>
      <vt:lpstr>'予算書抄本（第5号）'!Print_Area</vt:lpstr>
      <vt:lpstr>学校_区分</vt:lpstr>
      <vt:lpstr>総事業費</vt:lpstr>
      <vt:lpstr>対象経費</vt:lpstr>
      <vt:lpstr>代表者職</vt:lpstr>
      <vt:lpstr>代表者名</vt:lpstr>
      <vt:lpstr>都道府県</vt:lpstr>
      <vt:lpstr>都補助所要額</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2024-11-11T04:33:56Z</cp:lastPrinted>
  <dcterms:created xsi:type="dcterms:W3CDTF">2003-03-03T05:20:18Z</dcterms:created>
  <dcterms:modified xsi:type="dcterms:W3CDTF">2024-12-02T00:03:11Z</dcterms:modified>
</cp:coreProperties>
</file>