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3 事業の概要\"/>
    </mc:Choice>
  </mc:AlternateContent>
  <bookViews>
    <workbookView xWindow="-120" yWindow="-120" windowWidth="29040" windowHeight="15840" tabRatio="803" activeTab="7"/>
  </bookViews>
  <sheets>
    <sheet name="表1-1" sheetId="33" r:id="rId1"/>
    <sheet name="表1-2" sheetId="35" r:id="rId2"/>
    <sheet name="図1" sheetId="36" r:id="rId3"/>
    <sheet name="表2" sheetId="34" r:id="rId4"/>
    <sheet name="表3" sheetId="38" r:id="rId5"/>
    <sheet name="表4及び5" sheetId="7" r:id="rId6"/>
    <sheet name="図2" sheetId="39" r:id="rId7"/>
    <sheet name="図3" sheetId="66" r:id="rId8"/>
    <sheet name="表6及7" sheetId="10" r:id="rId9"/>
    <sheet name="表8及9" sheetId="45" r:id="rId10"/>
    <sheet name="図4" sheetId="47" r:id="rId11"/>
    <sheet name="表10-1" sheetId="65" r:id="rId12"/>
    <sheet name="表10-2" sheetId="14" r:id="rId13"/>
    <sheet name="図5" sheetId="51" r:id="rId14"/>
    <sheet name="図6" sheetId="52" r:id="rId15"/>
    <sheet name="図7" sheetId="53" r:id="rId16"/>
    <sheet name="図8" sheetId="54" r:id="rId17"/>
    <sheet name="表12-1" sheetId="19" r:id="rId18"/>
    <sheet name="表12-2" sheetId="56" r:id="rId19"/>
    <sheet name="表13" sheetId="22" r:id="rId20"/>
    <sheet name="表14-1" sheetId="59" r:id="rId21"/>
    <sheet name="表14-2" sheetId="24" r:id="rId22"/>
    <sheet name="表15" sheetId="64" r:id="rId23"/>
    <sheet name="情報" sheetId="43" state="hidden" r:id="rId24"/>
  </sheets>
  <externalReferences>
    <externalReference r:id="rId25"/>
  </externalReferences>
  <definedNames>
    <definedName name="___xlnm.Print_Area" localSheetId="11">'表10-1'!$A$6:$W$30</definedName>
    <definedName name="__xlnm.Print_Area" localSheetId="12">'表10-2'!$A$1:$O$40</definedName>
    <definedName name="__xlnm.Print_Area" localSheetId="17">'表12-1'!$A$1:$AH$21</definedName>
    <definedName name="__xlnm.Print_Area" localSheetId="19">表13!$A$4:$I$29</definedName>
    <definedName name="__xlnm.Print_Area" localSheetId="21">'表14-2'!$A$2:$L$21</definedName>
    <definedName name="__xlnm.Print_Area" localSheetId="3">表2!$A$1:$K$11</definedName>
    <definedName name="__xlnm.Print_Area" localSheetId="5">表4及び5!$A$1:$L$83</definedName>
    <definedName name="__xlnm.Print_Area" localSheetId="8">表6及7!$A$1:$U$46</definedName>
    <definedName name="_xlnm.Print_Area" localSheetId="2">図1!$A$1:$L$42</definedName>
    <definedName name="_xlnm.Print_Area" localSheetId="6">図2!$A$1:$L$177</definedName>
    <definedName name="_xlnm.Print_Area" localSheetId="7">図3!$A$1:$K$93</definedName>
    <definedName name="_xlnm.Print_Area" localSheetId="10">図4!$A$1:$M$34</definedName>
    <definedName name="_xlnm.Print_Area" localSheetId="13">図5!$A$1:$M$35</definedName>
    <definedName name="_xlnm.Print_Area" localSheetId="14">図6!$A$1:$L$30</definedName>
    <definedName name="_xlnm.Print_Area" localSheetId="15">図7!$A$1:$L$30</definedName>
    <definedName name="_xlnm.Print_Area" localSheetId="16">図8!$A$1:$L$30</definedName>
    <definedName name="_xlnm.Print_Area" localSheetId="11">'表10-1'!$A$1:$W$30</definedName>
    <definedName name="_xlnm.Print_Area" localSheetId="12">'表10-2'!$A$1:$L$61</definedName>
    <definedName name="_xlnm.Print_Area" localSheetId="0">'表1-1'!$A$1:$X$59</definedName>
    <definedName name="_xlnm.Print_Area" localSheetId="1">'表1-2'!$A$1:$AD$37</definedName>
    <definedName name="_xlnm.Print_Area" localSheetId="17">'表12-1'!$A$1:$AH$21</definedName>
    <definedName name="_xlnm.Print_Area" localSheetId="18">'表12-2'!$A$1:$R$48</definedName>
    <definedName name="_xlnm.Print_Area" localSheetId="19">表13!$A$1:$I$29</definedName>
    <definedName name="_xlnm.Print_Area" localSheetId="20">'表14-1'!$A$1:$M$30</definedName>
    <definedName name="_xlnm.Print_Area" localSheetId="21">'表14-2'!$A$1:$L$80</definedName>
    <definedName name="_xlnm.Print_Area" localSheetId="22">表15!$A$1:$G$26</definedName>
    <definedName name="_xlnm.Print_Area" localSheetId="3">表2!$A$1:$K$11</definedName>
    <definedName name="_xlnm.Print_Area" localSheetId="4">表3!$A$1:$O$118</definedName>
    <definedName name="_xlnm.Print_Area" localSheetId="5">表4及び5!$A$1:$H$101</definedName>
    <definedName name="_xlnm.Print_Area" localSheetId="8">表6及7!$A$1:$V$46</definedName>
    <definedName name="_xlnm.Print_Area" localSheetId="9">表8及9!$A$1:$R$53</definedName>
    <definedName name="Z_5CAA5105_8933_11D9_B515_00E0006B9775_.wvu.Cols" localSheetId="2" hidden="1">図1!$G:$G</definedName>
    <definedName name="Z_5CAA5105_8933_11D9_B515_00E0006B9775_.wvu.PrintArea" localSheetId="2" hidden="1">図1!$A$1:$K$41</definedName>
    <definedName name="Z_5CAA5105_8933_11D9_B515_00E0006B9775_.wvu.PrintArea" localSheetId="7" hidden="1">図3!$A$1:$K$40</definedName>
    <definedName name="Z_5CAA5105_8933_11D9_B515_00E0006B9775_.wvu.PrintArea" localSheetId="10" hidden="1">図4!$A$1:$M$33</definedName>
    <definedName name="Z_5CAA5105_8933_11D9_B515_00E0006B9775_.wvu.PrintArea" localSheetId="13" hidden="1">図5!$A$3:$L$32</definedName>
    <definedName name="Z_5CAA5105_8933_11D9_B515_00E0006B9775_.wvu.PrintArea" localSheetId="14" hidden="1">図6!$A$1:$L$30</definedName>
    <definedName name="Z_5CAA5105_8933_11D9_B515_00E0006B9775_.wvu.PrintArea" localSheetId="15" hidden="1">図7!$A$1:$L$30</definedName>
    <definedName name="Z_5CAA5105_8933_11D9_B515_00E0006B9775_.wvu.PrintArea" localSheetId="16" hidden="1">図8!$A$1:$L$29</definedName>
    <definedName name="Z_5CAA5105_8933_11D9_B515_00E0006B9775_.wvu.PrintArea" localSheetId="1" hidden="1">'表1-2'!$A$1:$AE$52</definedName>
    <definedName name="Z_5CAA5105_8933_11D9_B515_00E0006B9775_.wvu.PrintArea" localSheetId="18" hidden="1">'表12-2'!$A$14:$R$48</definedName>
    <definedName name="Z_5CAA5105_8933_11D9_B515_00E0006B9775_.wvu.PrintArea" localSheetId="4" hidden="1">表3!$A$1:$AB$54</definedName>
    <definedName name="Z_5CAA5105_8933_11D9_B515_00E0006B9775_.wvu.PrintArea" localSheetId="9" hidden="1">表8及9!$A$1:$L$28</definedName>
    <definedName name="Z_5CAA5105_8933_11D9_B515_00E0006B9775__wvu_PrintArea" localSheetId="12">'表10-2'!$A$1:$O$35</definedName>
    <definedName name="Z_5CAA5105_8933_11D9_B515_00E0006B9775__wvu_PrintArea" localSheetId="17">'表12-1'!$A$1:$AH$21</definedName>
    <definedName name="Z_5CAA5105_8933_11D9_B515_00E0006B9775__wvu_PrintArea" localSheetId="3">表2!$A$1:$K$11</definedName>
    <definedName name="Z_5CAA5105_8933_11D9_B515_00E0006B9775__wvu_PrintArea" localSheetId="8">表6及7!$A$1:$O$46</definedName>
    <definedName name="Z_5CAA5105_8933_11D9_B515_00E0006B9775__wvu_Rows" localSheetId="11">#N/A</definedName>
    <definedName name="図６__現年分保険料_税_収納率の推移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3" l="1"/>
  <c r="C12" i="43" s="1"/>
  <c r="G11" i="43"/>
  <c r="C11" i="43" s="1"/>
  <c r="G10" i="43"/>
  <c r="C10" i="43" s="1"/>
  <c r="G9" i="43"/>
  <c r="C9" i="43" s="1"/>
  <c r="G8" i="43"/>
  <c r="C8" i="43" s="1"/>
  <c r="G7" i="43"/>
  <c r="C7" i="43" s="1"/>
  <c r="G6" i="43"/>
  <c r="C6" i="43" s="1"/>
  <c r="G5" i="43"/>
  <c r="B5" i="43" s="1"/>
  <c r="G4" i="43"/>
  <c r="B4" i="43" s="1"/>
  <c r="G3" i="43"/>
  <c r="C3" i="43" s="1"/>
  <c r="C2" i="43"/>
  <c r="B2" i="43"/>
  <c r="B10" i="43" l="1"/>
  <c r="E10" i="43" s="1"/>
  <c r="F2" i="43"/>
  <c r="C4" i="43"/>
  <c r="D4" i="43" s="1"/>
  <c r="F4" i="43"/>
  <c r="B3" i="43"/>
  <c r="D3" i="43" s="1"/>
  <c r="F5" i="43"/>
  <c r="B8" i="43"/>
  <c r="E8" i="43" s="1"/>
  <c r="B7" i="43"/>
  <c r="D10" i="43"/>
  <c r="B6" i="43"/>
  <c r="E2" i="43"/>
  <c r="B11" i="43"/>
  <c r="B12" i="43"/>
  <c r="D2" i="43"/>
  <c r="B9" i="43"/>
  <c r="C5" i="43"/>
  <c r="E4" i="43" l="1"/>
  <c r="F10" i="43"/>
  <c r="E3" i="43"/>
  <c r="E7" i="43"/>
  <c r="F7" i="43"/>
  <c r="E11" i="43"/>
  <c r="F11" i="43"/>
  <c r="E6" i="43"/>
  <c r="F6" i="43"/>
  <c r="E9" i="43"/>
  <c r="F9" i="43"/>
  <c r="F3" i="43"/>
  <c r="E12" i="43"/>
  <c r="F12" i="43"/>
  <c r="F8" i="43"/>
  <c r="D8" i="43"/>
  <c r="D5" i="43"/>
  <c r="D6" i="43"/>
  <c r="D9" i="43"/>
  <c r="D7" i="43"/>
  <c r="D12" i="43"/>
  <c r="D11" i="43"/>
  <c r="E5" i="43"/>
</calcChain>
</file>

<file path=xl/sharedStrings.xml><?xml version="1.0" encoding="utf-8"?>
<sst xmlns="http://schemas.openxmlformats.org/spreadsheetml/2006/main" count="1771" uniqueCount="540">
  <si>
    <t>年</t>
  </si>
  <si>
    <t>度</t>
  </si>
  <si>
    <t>年度末現在</t>
  </si>
  <si>
    <t>世帯</t>
  </si>
  <si>
    <t>％</t>
  </si>
  <si>
    <t>人</t>
  </si>
  <si>
    <t>都内分再掲</t>
  </si>
  <si>
    <t>多摩地区</t>
  </si>
  <si>
    <t>島しょ地区</t>
  </si>
  <si>
    <t xml:space="preserve">    　－</t>
  </si>
  <si>
    <t>１  一般状況</t>
    <rPh sb="3" eb="5">
      <t>イッパン</t>
    </rPh>
    <rPh sb="5" eb="7">
      <t>ジョウキョウ</t>
    </rPh>
    <phoneticPr fontId="26"/>
  </si>
  <si>
    <t>（１）保険者数及び被保険者数</t>
    <rPh sb="6" eb="7">
      <t>スウ</t>
    </rPh>
    <rPh sb="13" eb="14">
      <t>スウ</t>
    </rPh>
    <phoneticPr fontId="26"/>
  </si>
  <si>
    <t>年   度</t>
  </si>
  <si>
    <t>都  計</t>
  </si>
  <si>
    <t xml:space="preserve">  組  合</t>
  </si>
  <si>
    <t>特別区</t>
  </si>
  <si>
    <t>市町村</t>
  </si>
  <si>
    <t>多 摩</t>
  </si>
  <si>
    <t>島しょ</t>
  </si>
  <si>
    <t>＜東京都計＞</t>
  </si>
  <si>
    <t>異 動 事 由</t>
  </si>
  <si>
    <t>転      入</t>
  </si>
  <si>
    <t>増</t>
  </si>
  <si>
    <t>社保離脱</t>
  </si>
  <si>
    <t>加</t>
  </si>
  <si>
    <t>生保廃止</t>
  </si>
  <si>
    <t>内</t>
  </si>
  <si>
    <t>出      生</t>
  </si>
  <si>
    <t>訳</t>
  </si>
  <si>
    <t>そ の 他</t>
  </si>
  <si>
    <t>計</t>
  </si>
  <si>
    <t>転      出</t>
  </si>
  <si>
    <t>減</t>
  </si>
  <si>
    <t>社保加入</t>
  </si>
  <si>
    <t>少</t>
  </si>
  <si>
    <t>生保開始</t>
  </si>
  <si>
    <t>死      亡</t>
  </si>
  <si>
    <t>転出入差</t>
  </si>
  <si>
    <t>社  保  差</t>
  </si>
  <si>
    <t>生  保  差</t>
  </si>
  <si>
    <t>生  死  差</t>
  </si>
  <si>
    <t>差</t>
  </si>
  <si>
    <t>その他差</t>
  </si>
  <si>
    <t>計差</t>
  </si>
  <si>
    <t>増   減   計</t>
  </si>
  <si>
    <t>年間平均被保数</t>
  </si>
  <si>
    <t xml:space="preserve">＜特別区＞ </t>
  </si>
  <si>
    <t xml:space="preserve">＜市町村＞ </t>
  </si>
  <si>
    <t xml:space="preserve"> (2) 被保険者の異動状況</t>
  </si>
  <si>
    <t>年度</t>
    <rPh sb="0" eb="2">
      <t>ネンド</t>
    </rPh>
    <phoneticPr fontId="33"/>
  </si>
  <si>
    <t>区分</t>
    <rPh sb="0" eb="2">
      <t>クブン</t>
    </rPh>
    <phoneticPr fontId="33"/>
  </si>
  <si>
    <t>決算額(円)</t>
    <rPh sb="0" eb="2">
      <t>ケッサン</t>
    </rPh>
    <rPh sb="2" eb="3">
      <t>ガク</t>
    </rPh>
    <rPh sb="4" eb="5">
      <t>エン</t>
    </rPh>
    <phoneticPr fontId="33"/>
  </si>
  <si>
    <t>構成比（％）</t>
    <rPh sb="0" eb="3">
      <t>コウセイヒ</t>
    </rPh>
    <phoneticPr fontId="33"/>
  </si>
  <si>
    <t>事業費納付金等</t>
    <rPh sb="0" eb="3">
      <t>ジギョウヒ</t>
    </rPh>
    <rPh sb="3" eb="6">
      <t>ノウフキン</t>
    </rPh>
    <rPh sb="6" eb="7">
      <t>トウ</t>
    </rPh>
    <phoneticPr fontId="33"/>
  </si>
  <si>
    <t>国庫支出金</t>
    <rPh sb="0" eb="2">
      <t>コッコ</t>
    </rPh>
    <rPh sb="2" eb="5">
      <t>シシュツキン</t>
    </rPh>
    <phoneticPr fontId="33"/>
  </si>
  <si>
    <t>療養給付費等交付金</t>
    <rPh sb="0" eb="2">
      <t>リョウヨウ</t>
    </rPh>
    <rPh sb="2" eb="4">
      <t>キュウフ</t>
    </rPh>
    <rPh sb="4" eb="5">
      <t>ヒ</t>
    </rPh>
    <rPh sb="5" eb="6">
      <t>トウ</t>
    </rPh>
    <rPh sb="6" eb="9">
      <t>コウフキン</t>
    </rPh>
    <phoneticPr fontId="33"/>
  </si>
  <si>
    <t>前期高齢者交付金</t>
    <rPh sb="0" eb="2">
      <t>ゼンキ</t>
    </rPh>
    <rPh sb="2" eb="5">
      <t>コウレイシャ</t>
    </rPh>
    <rPh sb="5" eb="8">
      <t>コウフキン</t>
    </rPh>
    <phoneticPr fontId="33"/>
  </si>
  <si>
    <t>特別高額医療費共同事業交付金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コウフキン</t>
    </rPh>
    <phoneticPr fontId="33"/>
  </si>
  <si>
    <t>一般会計繰入金</t>
    <rPh sb="0" eb="2">
      <t>イッパン</t>
    </rPh>
    <rPh sb="2" eb="4">
      <t>カイケイ</t>
    </rPh>
    <rPh sb="4" eb="7">
      <t>クリイレキン</t>
    </rPh>
    <phoneticPr fontId="33"/>
  </si>
  <si>
    <t>保険給付費等交付金返還金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ヘンカンキン</t>
    </rPh>
    <phoneticPr fontId="33"/>
  </si>
  <si>
    <t>基金繰入金</t>
    <rPh sb="0" eb="2">
      <t>キキン</t>
    </rPh>
    <rPh sb="2" eb="4">
      <t>クリイレ</t>
    </rPh>
    <rPh sb="4" eb="5">
      <t>キン</t>
    </rPh>
    <phoneticPr fontId="33"/>
  </si>
  <si>
    <t>その他収入</t>
    <rPh sb="2" eb="3">
      <t>タ</t>
    </rPh>
    <rPh sb="3" eb="5">
      <t>シュウニュウ</t>
    </rPh>
    <phoneticPr fontId="33"/>
  </si>
  <si>
    <t>計</t>
    <rPh sb="0" eb="1">
      <t>ケイ</t>
    </rPh>
    <phoneticPr fontId="33"/>
  </si>
  <si>
    <t>総務費</t>
    <rPh sb="0" eb="3">
      <t>ソウムヒ</t>
    </rPh>
    <phoneticPr fontId="33"/>
  </si>
  <si>
    <t>保険給付費等交付金</t>
    <rPh sb="0" eb="9">
      <t>ホケンキュウフヒトウコウフキン</t>
    </rPh>
    <phoneticPr fontId="33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</si>
  <si>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33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</si>
  <si>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33"/>
  </si>
  <si>
    <t>介護納付金</t>
    <rPh sb="0" eb="2">
      <t>カイゴ</t>
    </rPh>
    <rPh sb="2" eb="5">
      <t>ノウフキン</t>
    </rPh>
    <phoneticPr fontId="33"/>
  </si>
  <si>
    <t>病床転換支援金等</t>
    <rPh sb="0" eb="2">
      <t>ビョウショウ</t>
    </rPh>
    <rPh sb="2" eb="4">
      <t>テンカン</t>
    </rPh>
    <rPh sb="4" eb="6">
      <t>シエン</t>
    </rPh>
    <rPh sb="6" eb="7">
      <t>キン</t>
    </rPh>
    <rPh sb="7" eb="8">
      <t>トウ</t>
    </rPh>
    <phoneticPr fontId="33"/>
  </si>
  <si>
    <t>特別高額医療費共同事業拠出金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キョシュツキン</t>
    </rPh>
    <phoneticPr fontId="33"/>
  </si>
  <si>
    <t>保健事業費</t>
    <rPh sb="0" eb="5">
      <t>ホケンジギョウヒ</t>
    </rPh>
    <phoneticPr fontId="33"/>
  </si>
  <si>
    <t>償還金及び還付加算金</t>
    <rPh sb="0" eb="3">
      <t>ショウカンキン</t>
    </rPh>
    <rPh sb="3" eb="4">
      <t>オヨ</t>
    </rPh>
    <rPh sb="5" eb="7">
      <t>カンプ</t>
    </rPh>
    <rPh sb="7" eb="10">
      <t>カサンキン</t>
    </rPh>
    <phoneticPr fontId="33"/>
  </si>
  <si>
    <t>基金積立金</t>
    <rPh sb="0" eb="2">
      <t>キキン</t>
    </rPh>
    <rPh sb="2" eb="4">
      <t>ツミタテ</t>
    </rPh>
    <rPh sb="4" eb="5">
      <t>キン</t>
    </rPh>
    <phoneticPr fontId="33"/>
  </si>
  <si>
    <t>その他の支出</t>
    <rPh sb="2" eb="3">
      <t>タ</t>
    </rPh>
    <rPh sb="4" eb="6">
      <t>シシュツ</t>
    </rPh>
    <phoneticPr fontId="33"/>
  </si>
  <si>
    <t>収支差引残</t>
    <rPh sb="0" eb="2">
      <t>シュウシ</t>
    </rPh>
    <rPh sb="2" eb="4">
      <t>サシヒキ</t>
    </rPh>
    <rPh sb="4" eb="5">
      <t>ザン</t>
    </rPh>
    <phoneticPr fontId="33"/>
  </si>
  <si>
    <t>保険料（税）</t>
    <rPh sb="0" eb="2">
      <t>ホケン</t>
    </rPh>
    <rPh sb="2" eb="3">
      <t>リョウ</t>
    </rPh>
    <rPh sb="4" eb="5">
      <t>ゼイ</t>
    </rPh>
    <phoneticPr fontId="33"/>
  </si>
  <si>
    <t>都支出金</t>
    <rPh sb="0" eb="1">
      <t>ト</t>
    </rPh>
    <rPh sb="1" eb="4">
      <t>シシュツキン</t>
    </rPh>
    <phoneticPr fontId="3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</si>
  <si>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33"/>
  </si>
  <si>
    <t>直診勘定繰入金</t>
    <rPh sb="0" eb="2">
      <t>チョクシン</t>
    </rPh>
    <rPh sb="2" eb="4">
      <t>カンジョウ</t>
    </rPh>
    <rPh sb="4" eb="6">
      <t>クリイレ</t>
    </rPh>
    <rPh sb="6" eb="7">
      <t>キン</t>
    </rPh>
    <phoneticPr fontId="33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</si>
  <si>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33"/>
  </si>
  <si>
    <t>市町村債</t>
    <rPh sb="0" eb="4">
      <t>シチョウソンサイ</t>
    </rPh>
    <phoneticPr fontId="33"/>
  </si>
  <si>
    <t>保険給付費</t>
    <rPh sb="0" eb="2">
      <t>ホケン</t>
    </rPh>
    <rPh sb="2" eb="4">
      <t>キュウフ</t>
    </rPh>
    <rPh sb="4" eb="5">
      <t>ヒ</t>
    </rPh>
    <phoneticPr fontId="33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</si>
  <si>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33"/>
  </si>
  <si>
    <t>保健事業費</t>
    <rPh sb="0" eb="2">
      <t>ホケン</t>
    </rPh>
    <rPh sb="2" eb="4">
      <t>ジギョウ</t>
    </rPh>
    <rPh sb="4" eb="5">
      <t>ヒ</t>
    </rPh>
    <phoneticPr fontId="33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</si>
  <si>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33"/>
  </si>
  <si>
    <t>直診勘定繰出金</t>
    <rPh sb="0" eb="2">
      <t>チョクシン</t>
    </rPh>
    <rPh sb="2" eb="4">
      <t>カンジョウ</t>
    </rPh>
    <rPh sb="4" eb="6">
      <t>クリダ</t>
    </rPh>
    <rPh sb="6" eb="7">
      <t>キン</t>
    </rPh>
    <phoneticPr fontId="33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</si>
  <si>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33"/>
  </si>
  <si>
    <t>公債費</t>
    <rPh sb="0" eb="3">
      <t>コウサイヒ</t>
    </rPh>
    <phoneticPr fontId="33"/>
  </si>
  <si>
    <t>保険料</t>
    <rPh sb="0" eb="2">
      <t>ホケン</t>
    </rPh>
    <rPh sb="2" eb="3">
      <t>リョウ</t>
    </rPh>
    <phoneticPr fontId="33"/>
  </si>
  <si>
    <t>高額医療費共同事業交付金</t>
    <rPh sb="0" eb="2">
      <t>コウガク</t>
    </rPh>
    <rPh sb="2" eb="5">
      <t>イリョウヒ</t>
    </rPh>
    <rPh sb="5" eb="7">
      <t>キョウドウ</t>
    </rPh>
    <rPh sb="7" eb="9">
      <t>ジギョウ</t>
    </rPh>
    <rPh sb="9" eb="12">
      <t>コウフキン</t>
    </rPh>
    <phoneticPr fontId="33"/>
  </si>
  <si>
    <t>準備金繰入金</t>
    <rPh sb="0" eb="3">
      <t>ジュンビキン</t>
    </rPh>
    <rPh sb="3" eb="5">
      <t>クリイレ</t>
    </rPh>
    <rPh sb="5" eb="6">
      <t>キン</t>
    </rPh>
    <phoneticPr fontId="33"/>
  </si>
  <si>
    <t>高額医療費共同事業拠出金</t>
    <rPh sb="0" eb="2">
      <t>コウガク</t>
    </rPh>
    <rPh sb="2" eb="5">
      <t>イリョウヒ</t>
    </rPh>
    <rPh sb="5" eb="7">
      <t>キョウドウ</t>
    </rPh>
    <rPh sb="7" eb="9">
      <t>ジギョウ</t>
    </rPh>
    <rPh sb="9" eb="12">
      <t>キョシュツキン</t>
    </rPh>
    <phoneticPr fontId="33"/>
  </si>
  <si>
    <t>準備金積立金</t>
    <rPh sb="0" eb="3">
      <t>ジュンビキン</t>
    </rPh>
    <rPh sb="3" eb="5">
      <t>ツミタテ</t>
    </rPh>
    <rPh sb="5" eb="6">
      <t>キン</t>
    </rPh>
    <phoneticPr fontId="33"/>
  </si>
  <si>
    <t>保険者数</t>
    <rPh sb="0" eb="3">
      <t>ホケンシャ</t>
    </rPh>
    <rPh sb="3" eb="4">
      <t>スウ</t>
    </rPh>
    <phoneticPr fontId="33"/>
  </si>
  <si>
    <t>黒字額(A)及び黒字保険者数</t>
    <rPh sb="0" eb="2">
      <t>クロジ</t>
    </rPh>
    <rPh sb="2" eb="3">
      <t>ガク</t>
    </rPh>
    <rPh sb="6" eb="7">
      <t>オヨ</t>
    </rPh>
    <rPh sb="8" eb="10">
      <t>クロジ</t>
    </rPh>
    <rPh sb="10" eb="13">
      <t>ホケンシャ</t>
    </rPh>
    <rPh sb="13" eb="14">
      <t>スウ</t>
    </rPh>
    <phoneticPr fontId="33"/>
  </si>
  <si>
    <t>-</t>
    <phoneticPr fontId="33"/>
  </si>
  <si>
    <t>赤字額(B)及び赤字保険者数</t>
    <rPh sb="0" eb="2">
      <t>アカジ</t>
    </rPh>
    <rPh sb="2" eb="3">
      <t>ガク</t>
    </rPh>
    <rPh sb="6" eb="7">
      <t>オヨ</t>
    </rPh>
    <rPh sb="8" eb="10">
      <t>アカジ</t>
    </rPh>
    <rPh sb="10" eb="13">
      <t>ホケンシャ</t>
    </rPh>
    <rPh sb="13" eb="14">
      <t>スウ</t>
    </rPh>
    <phoneticPr fontId="33"/>
  </si>
  <si>
    <t>収支差引額(A-B)　</t>
    <rPh sb="0" eb="2">
      <t>シュウシ</t>
    </rPh>
    <rPh sb="2" eb="4">
      <t>サシヒキ</t>
    </rPh>
    <rPh sb="4" eb="5">
      <t>ガク</t>
    </rPh>
    <phoneticPr fontId="33"/>
  </si>
  <si>
    <t>その他</t>
  </si>
  <si>
    <t>職員給与費等</t>
  </si>
  <si>
    <t>出産育児一時金等</t>
  </si>
  <si>
    <t>繰越金</t>
  </si>
  <si>
    <t>歳  入</t>
  </si>
  <si>
    <t>歳  出</t>
  </si>
  <si>
    <t>(１)決算状況</t>
    <phoneticPr fontId="26"/>
  </si>
  <si>
    <t>表４－３　決算状況の推移（組合）</t>
    <rPh sb="0" eb="1">
      <t>ヒョウ</t>
    </rPh>
    <rPh sb="13" eb="15">
      <t>クミアイ</t>
    </rPh>
    <phoneticPr fontId="33"/>
  </si>
  <si>
    <t>表４－２　決算状況の推移（公営）</t>
    <rPh sb="0" eb="1">
      <t>ヒョウ</t>
    </rPh>
    <rPh sb="13" eb="15">
      <t>コウエイ</t>
    </rPh>
    <phoneticPr fontId="33"/>
  </si>
  <si>
    <t>(２)収支状況</t>
    <phoneticPr fontId="33"/>
  </si>
  <si>
    <t>区    分</t>
  </si>
  <si>
    <t>２方式</t>
  </si>
  <si>
    <t>３方式</t>
  </si>
  <si>
    <t>４方式</t>
  </si>
  <si>
    <t>料・税別</t>
    <phoneticPr fontId="26"/>
  </si>
  <si>
    <t>料</t>
  </si>
  <si>
    <t>税</t>
  </si>
  <si>
    <t>保険者数</t>
  </si>
  <si>
    <t xml:space="preserve"> 保        険        者        名</t>
  </si>
  <si>
    <t>合     計</t>
  </si>
  <si>
    <t>区</t>
  </si>
  <si>
    <t>分</t>
  </si>
  <si>
    <t>対前年度比率</t>
  </si>
  <si>
    <t>特</t>
  </si>
  <si>
    <t>別</t>
  </si>
  <si>
    <t>市</t>
  </si>
  <si>
    <t>町</t>
  </si>
  <si>
    <t>村</t>
  </si>
  <si>
    <t>組</t>
  </si>
  <si>
    <t>合</t>
  </si>
  <si>
    <t>注：調定額は居所不明者分調定額を除く。</t>
  </si>
  <si>
    <t>１世 帯 当 た り</t>
  </si>
  <si>
    <t>１ 人 当 た り</t>
  </si>
  <si>
    <t>収</t>
  </si>
  <si>
    <t>納</t>
  </si>
  <si>
    <t>調    定    額</t>
  </si>
  <si>
    <t>調   定   額</t>
  </si>
  <si>
    <t>収   納   額</t>
  </si>
  <si>
    <t>率</t>
  </si>
  <si>
    <t>市町村</t>
    <rPh sb="0" eb="3">
      <t>シチョウソン</t>
    </rPh>
    <phoneticPr fontId="26"/>
  </si>
  <si>
    <t xml:space="preserve"> (２) 保険料（税）の状況</t>
    <rPh sb="5" eb="8">
      <t>ホケンリョウ</t>
    </rPh>
    <rPh sb="9" eb="10">
      <t>ゼイ</t>
    </rPh>
    <rPh sb="12" eb="14">
      <t>ジョウキョウ</t>
    </rPh>
    <phoneticPr fontId="26"/>
  </si>
  <si>
    <t>介護納付金分</t>
    <rPh sb="2" eb="5">
      <t>ノウフキン</t>
    </rPh>
    <phoneticPr fontId="26"/>
  </si>
  <si>
    <t>後期高齢者支援金分</t>
    <rPh sb="7" eb="8">
      <t>キン</t>
    </rPh>
    <phoneticPr fontId="26"/>
  </si>
  <si>
    <t>医療給付費分</t>
    <rPh sb="2" eb="4">
      <t>キュウフ</t>
    </rPh>
    <rPh sb="4" eb="5">
      <t>ヒ</t>
    </rPh>
    <phoneticPr fontId="26"/>
  </si>
  <si>
    <t>療          養          の          給          付                  等</t>
  </si>
  <si>
    <t>療   養   費   等</t>
  </si>
  <si>
    <t>療     養     諸     費</t>
  </si>
  <si>
    <t>年  度</t>
  </si>
  <si>
    <t>診      療      費</t>
  </si>
  <si>
    <t>調          剤</t>
  </si>
  <si>
    <t>合            計</t>
  </si>
  <si>
    <t>件 数</t>
  </si>
  <si>
    <t>費 用 額</t>
  </si>
  <si>
    <t>千件</t>
  </si>
  <si>
    <t>千円</t>
  </si>
  <si>
    <t>組合</t>
    <rPh sb="0" eb="2">
      <t>クミアイ</t>
    </rPh>
    <phoneticPr fontId="26"/>
  </si>
  <si>
    <t xml:space="preserve"> </t>
  </si>
  <si>
    <t>－前期高齢者分再掲－</t>
  </si>
  <si>
    <t>療       養       の       給       付       等</t>
  </si>
  <si>
    <t>療 養 費 等</t>
  </si>
  <si>
    <t>療  養  諸  費</t>
  </si>
  <si>
    <t>診　療　費</t>
  </si>
  <si>
    <t>調　　剤</t>
  </si>
  <si>
    <t>合　　計</t>
  </si>
  <si>
    <t>組合</t>
  </si>
  <si>
    <t>－７０歳以上一般分再掲－</t>
  </si>
  <si>
    <t>－７０歳以上現役並み所得者分再掲－</t>
  </si>
  <si>
    <t>－未就学児分再掲－</t>
  </si>
  <si>
    <t>療   養   の   給   付   等</t>
  </si>
  <si>
    <t>［ 伸率＝対前年度伸率 ］</t>
  </si>
  <si>
    <t>受          診          率</t>
  </si>
  <si>
    <t>入  院</t>
  </si>
  <si>
    <t>入院外</t>
  </si>
  <si>
    <t>歯  科</t>
  </si>
  <si>
    <t>伸率</t>
  </si>
  <si>
    <t>日</t>
  </si>
  <si>
    <t>円</t>
  </si>
  <si>
    <t>－前期高齢者分－</t>
    <phoneticPr fontId="26"/>
  </si>
  <si>
    <t>－未就学児分－</t>
    <phoneticPr fontId="26"/>
  </si>
  <si>
    <t>対前年度
比    率</t>
  </si>
  <si>
    <t>件</t>
  </si>
  <si>
    <t>都計</t>
    <rPh sb="0" eb="1">
      <t>ト</t>
    </rPh>
    <rPh sb="1" eb="2">
      <t>ケイ</t>
    </rPh>
    <phoneticPr fontId="26"/>
  </si>
  <si>
    <t>区　　　　　分</t>
  </si>
  <si>
    <t>他法併用分</t>
  </si>
  <si>
    <t>多数該当</t>
  </si>
  <si>
    <t>長期疾病分</t>
  </si>
  <si>
    <t>入院分</t>
  </si>
  <si>
    <t>件      数</t>
  </si>
  <si>
    <t>高額療養費</t>
  </si>
  <si>
    <t>１件当たり額</t>
  </si>
  <si>
    <t>合　算　分</t>
  </si>
  <si>
    <t>単　　独　　分</t>
  </si>
  <si>
    <t>合　計</t>
  </si>
  <si>
    <t>（１） 療養諸費費用額の状況</t>
    <phoneticPr fontId="26"/>
  </si>
  <si>
    <t>（２）診療費諸率</t>
    <phoneticPr fontId="26"/>
  </si>
  <si>
    <t xml:space="preserve"> (３) 高額療養費の状況</t>
    <phoneticPr fontId="26"/>
  </si>
  <si>
    <t>表１－１  加入世帯・被保険者の状況（全体分）</t>
    <rPh sb="19" eb="21">
      <t>ゼンタイ</t>
    </rPh>
    <rPh sb="21" eb="22">
      <t>ブン</t>
    </rPh>
    <phoneticPr fontId="26"/>
  </si>
  <si>
    <t>世    帯    数</t>
    <phoneticPr fontId="26"/>
  </si>
  <si>
    <t>被 保 険 者 総 数</t>
    <phoneticPr fontId="26"/>
  </si>
  <si>
    <t>一 般 被 保 険 者 数</t>
    <phoneticPr fontId="26"/>
  </si>
  <si>
    <t>退職被保険者等数</t>
    <phoneticPr fontId="26"/>
  </si>
  <si>
    <t>加   入   率</t>
    <phoneticPr fontId="26"/>
  </si>
  <si>
    <t>1世帯当たり</t>
    <phoneticPr fontId="26"/>
  </si>
  <si>
    <t>前年度
比</t>
    <phoneticPr fontId="26"/>
  </si>
  <si>
    <t>年度末現在 (A)</t>
    <phoneticPr fontId="26"/>
  </si>
  <si>
    <t>年度末現在  (B)</t>
    <phoneticPr fontId="26"/>
  </si>
  <si>
    <t>(B)/(A)</t>
    <phoneticPr fontId="26"/>
  </si>
  <si>
    <t>年度末現在(C)</t>
    <phoneticPr fontId="26"/>
  </si>
  <si>
    <t>(C)/(A)</t>
    <phoneticPr fontId="26"/>
  </si>
  <si>
    <t>(A)/(D)</t>
    <phoneticPr fontId="26"/>
  </si>
  <si>
    <t>被保険者数</t>
    <phoneticPr fontId="26"/>
  </si>
  <si>
    <t>－</t>
    <phoneticPr fontId="26"/>
  </si>
  <si>
    <t xml:space="preserve">  都        計</t>
    <phoneticPr fontId="26"/>
  </si>
  <si>
    <t>(ア)+(イ)</t>
  </si>
  <si>
    <t xml:space="preserve"> (ア)</t>
  </si>
  <si>
    <t>特　別　区</t>
    <rPh sb="0" eb="5">
      <t>トクベツク</t>
    </rPh>
    <phoneticPr fontId="26"/>
  </si>
  <si>
    <t>市　町　村</t>
    <rPh sb="0" eb="5">
      <t>シチョウソン</t>
    </rPh>
    <phoneticPr fontId="26"/>
  </si>
  <si>
    <t>(再  掲)</t>
  </si>
  <si>
    <t xml:space="preserve"> (イ)</t>
  </si>
  <si>
    <t>表１－２  加入世帯・被保険者の状況　（再掲被保険者数）</t>
    <rPh sb="20" eb="22">
      <t>サイケイ</t>
    </rPh>
    <rPh sb="22" eb="26">
      <t>ヒホケンシャ</t>
    </rPh>
    <rPh sb="26" eb="27">
      <t>カズ</t>
    </rPh>
    <phoneticPr fontId="26"/>
  </si>
  <si>
    <t>年　度　末　現　在</t>
    <rPh sb="0" eb="1">
      <t>トシ</t>
    </rPh>
    <rPh sb="2" eb="3">
      <t>ド</t>
    </rPh>
    <rPh sb="4" eb="5">
      <t>スエ</t>
    </rPh>
    <rPh sb="6" eb="7">
      <t>ウツツ</t>
    </rPh>
    <rPh sb="8" eb="9">
      <t>ザイ</t>
    </rPh>
    <phoneticPr fontId="26"/>
  </si>
  <si>
    <t>年</t>
    <rPh sb="0" eb="1">
      <t>ネン</t>
    </rPh>
    <phoneticPr fontId="26"/>
  </si>
  <si>
    <t>未就学児</t>
    <phoneticPr fontId="26"/>
  </si>
  <si>
    <t>度</t>
    <rPh sb="0" eb="1">
      <t>ド</t>
    </rPh>
    <phoneticPr fontId="26"/>
  </si>
  <si>
    <t>70歳以上
一般</t>
    <rPh sb="2" eb="3">
      <t>サイ</t>
    </rPh>
    <rPh sb="3" eb="5">
      <t>イジョウ</t>
    </rPh>
    <rPh sb="6" eb="8">
      <t>イッパン</t>
    </rPh>
    <phoneticPr fontId="26"/>
  </si>
  <si>
    <t>70歳以上現役
並み所得者</t>
    <rPh sb="2" eb="3">
      <t>サイ</t>
    </rPh>
    <rPh sb="3" eb="5">
      <t>イジョウ</t>
    </rPh>
    <rPh sb="5" eb="6">
      <t>ウツツ</t>
    </rPh>
    <rPh sb="6" eb="7">
      <t>エキ</t>
    </rPh>
    <rPh sb="8" eb="9">
      <t>ナ</t>
    </rPh>
    <rPh sb="10" eb="13">
      <t>ショトクシャ</t>
    </rPh>
    <phoneticPr fontId="26"/>
  </si>
  <si>
    <t>70歳以上現役
並み所得者</t>
    <rPh sb="2" eb="3">
      <t>サイ</t>
    </rPh>
    <rPh sb="3" eb="5">
      <t>イジョウ</t>
    </rPh>
    <rPh sb="5" eb="7">
      <t>ゲンエキ</t>
    </rPh>
    <rPh sb="8" eb="9">
      <t>ナ</t>
    </rPh>
    <rPh sb="10" eb="13">
      <t>ショトクシャ</t>
    </rPh>
    <phoneticPr fontId="26"/>
  </si>
  <si>
    <t>都　　　　　計</t>
    <rPh sb="0" eb="1">
      <t>ト</t>
    </rPh>
    <rPh sb="6" eb="7">
      <t>ケイ</t>
    </rPh>
    <phoneticPr fontId="26"/>
  </si>
  <si>
    <t>都内分再掲
（ア）＋（イ）</t>
    <phoneticPr fontId="26"/>
  </si>
  <si>
    <t>特　　別　　区</t>
    <rPh sb="0" eb="7">
      <t>トクベツク</t>
    </rPh>
    <phoneticPr fontId="26"/>
  </si>
  <si>
    <t>　市　　町　　村　</t>
    <rPh sb="1" eb="8">
      <t>シチョウソン</t>
    </rPh>
    <phoneticPr fontId="26"/>
  </si>
  <si>
    <t>多 摩 地 区
（再掲）</t>
    <rPh sb="9" eb="11">
      <t>サイケイ</t>
    </rPh>
    <phoneticPr fontId="26"/>
  </si>
  <si>
    <t>島しょ地区
（再掲）</t>
    <rPh sb="7" eb="9">
      <t>サイケイ</t>
    </rPh>
    <phoneticPr fontId="26"/>
  </si>
  <si>
    <t>国  保  組  合</t>
    <rPh sb="0" eb="1">
      <t>クニ</t>
    </rPh>
    <rPh sb="3" eb="4">
      <t>タモツ</t>
    </rPh>
    <rPh sb="6" eb="7">
      <t>クミ</t>
    </rPh>
    <rPh sb="9" eb="10">
      <t>ゴウ</t>
    </rPh>
    <phoneticPr fontId="26"/>
  </si>
  <si>
    <t>都内分再掲
（イ）</t>
    <phoneticPr fontId="26"/>
  </si>
  <si>
    <t>表３ 被保険者事由別異動状況</t>
    <phoneticPr fontId="26"/>
  </si>
  <si>
    <t>(単位:人)</t>
  </si>
  <si>
    <t>構成比(%)</t>
  </si>
  <si>
    <t>訳</t>
    <phoneticPr fontId="26"/>
  </si>
  <si>
    <t>後期高齢離脱</t>
    <rPh sb="0" eb="2">
      <t>コウキ</t>
    </rPh>
    <rPh sb="2" eb="4">
      <t>コウレイ</t>
    </rPh>
    <rPh sb="4" eb="6">
      <t>リダツ</t>
    </rPh>
    <phoneticPr fontId="26"/>
  </si>
  <si>
    <t>後期高齢加入</t>
    <rPh sb="0" eb="2">
      <t>コウキ</t>
    </rPh>
    <rPh sb="2" eb="4">
      <t>コウレイ</t>
    </rPh>
    <rPh sb="4" eb="6">
      <t>カニュウ</t>
    </rPh>
    <phoneticPr fontId="26"/>
  </si>
  <si>
    <t>後期高齢差</t>
    <rPh sb="0" eb="2">
      <t>コウキ</t>
    </rPh>
    <rPh sb="2" eb="4">
      <t>コウレイ</t>
    </rPh>
    <phoneticPr fontId="26"/>
  </si>
  <si>
    <t>異 動 率 (%)</t>
  </si>
  <si>
    <t>異 動 率 (%)</t>
    <phoneticPr fontId="26"/>
  </si>
  <si>
    <t>異動率の公営計 (%)</t>
    <phoneticPr fontId="26"/>
  </si>
  <si>
    <t>＜組合＞</t>
    <phoneticPr fontId="26"/>
  </si>
  <si>
    <t>保険給付費等交付金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33"/>
  </si>
  <si>
    <t>特別交付金</t>
    <rPh sb="0" eb="2">
      <t>トクベツ</t>
    </rPh>
    <rPh sb="2" eb="5">
      <t>コウフキン</t>
    </rPh>
    <phoneticPr fontId="33"/>
  </si>
  <si>
    <t>高額介護合算療養費</t>
    <rPh sb="2" eb="4">
      <t>カイゴ</t>
    </rPh>
    <rPh sb="4" eb="6">
      <t>ガッサン</t>
    </rPh>
    <phoneticPr fontId="26"/>
  </si>
  <si>
    <t>その他</t>
    <rPh sb="2" eb="3">
      <t>タ</t>
    </rPh>
    <phoneticPr fontId="26"/>
  </si>
  <si>
    <t>高額療養費</t>
    <phoneticPr fontId="26"/>
  </si>
  <si>
    <t>図１  世帯数・被保険者総数の推移　</t>
    <rPh sb="12" eb="14">
      <t>ソウスウ</t>
    </rPh>
    <phoneticPr fontId="26"/>
  </si>
  <si>
    <t>図３-１  収支状況構成比の推移（歳入）</t>
    <rPh sb="17" eb="19">
      <t>サイニュウ</t>
    </rPh>
    <phoneticPr fontId="26"/>
  </si>
  <si>
    <t>図３-２  収支状況構成比の推移（歳出）</t>
    <rPh sb="17" eb="19">
      <t>サイシュツ</t>
    </rPh>
    <phoneticPr fontId="26"/>
  </si>
  <si>
    <t>(単位：％)</t>
  </si>
  <si>
    <t>-</t>
    <phoneticPr fontId="26"/>
  </si>
  <si>
    <t>対前年度比
（％）</t>
    <rPh sb="0" eb="4">
      <t>タイゼンネンド</t>
    </rPh>
    <rPh sb="4" eb="5">
      <t>ヒ</t>
    </rPh>
    <phoneticPr fontId="33"/>
  </si>
  <si>
    <t>２  保険財政の状況</t>
    <phoneticPr fontId="33"/>
  </si>
  <si>
    <t>市町村</t>
    <phoneticPr fontId="26"/>
  </si>
  <si>
    <t>特別区</t>
    <phoneticPr fontId="26"/>
  </si>
  <si>
    <t>10年前</t>
    <rPh sb="2" eb="4">
      <t>ネンマエ</t>
    </rPh>
    <phoneticPr fontId="26"/>
  </si>
  <si>
    <t>9年前</t>
    <rPh sb="1" eb="3">
      <t>ネンマエ</t>
    </rPh>
    <phoneticPr fontId="26"/>
  </si>
  <si>
    <t>8年前</t>
    <rPh sb="1" eb="3">
      <t>ネンマエ</t>
    </rPh>
    <phoneticPr fontId="26"/>
  </si>
  <si>
    <t>7年前</t>
    <rPh sb="1" eb="3">
      <t>ネンマエ</t>
    </rPh>
    <phoneticPr fontId="26"/>
  </si>
  <si>
    <t>6年前</t>
    <rPh sb="1" eb="3">
      <t>ネンマエ</t>
    </rPh>
    <phoneticPr fontId="26"/>
  </si>
  <si>
    <t>5年前</t>
    <rPh sb="1" eb="3">
      <t>ネンマエ</t>
    </rPh>
    <phoneticPr fontId="26"/>
  </si>
  <si>
    <t>4年前</t>
    <rPh sb="1" eb="3">
      <t>ネンマエ</t>
    </rPh>
    <phoneticPr fontId="26"/>
  </si>
  <si>
    <t>前々々年度</t>
    <rPh sb="0" eb="2">
      <t>マエマエ</t>
    </rPh>
    <rPh sb="3" eb="5">
      <t>ネンド</t>
    </rPh>
    <phoneticPr fontId="33"/>
  </si>
  <si>
    <t>前々年度</t>
    <rPh sb="0" eb="2">
      <t>マエマエ</t>
    </rPh>
    <rPh sb="2" eb="4">
      <t>ネンド</t>
    </rPh>
    <phoneticPr fontId="33"/>
  </si>
  <si>
    <t>前年度</t>
    <rPh sb="0" eb="3">
      <t>ゼンネンド</t>
    </rPh>
    <phoneticPr fontId="33"/>
  </si>
  <si>
    <t>当年度</t>
    <rPh sb="0" eb="1">
      <t>トウ</t>
    </rPh>
    <rPh sb="1" eb="3">
      <t>ネンド</t>
    </rPh>
    <phoneticPr fontId="33"/>
  </si>
  <si>
    <t>西暦</t>
    <rPh sb="0" eb="2">
      <t>セイレキ</t>
    </rPh>
    <phoneticPr fontId="26"/>
  </si>
  <si>
    <t>和暦年</t>
    <rPh sb="0" eb="2">
      <t>ワレキ</t>
    </rPh>
    <rPh sb="2" eb="3">
      <t>ドシ</t>
    </rPh>
    <phoneticPr fontId="33"/>
  </si>
  <si>
    <t>和暦年度</t>
    <rPh sb="0" eb="2">
      <t>ワレキ</t>
    </rPh>
    <rPh sb="2" eb="4">
      <t>ネンド</t>
    </rPh>
    <phoneticPr fontId="33"/>
  </si>
  <si>
    <t>元号</t>
    <rPh sb="0" eb="2">
      <t>ゲンゴウ</t>
    </rPh>
    <phoneticPr fontId="33"/>
  </si>
  <si>
    <t>（単位：円・％）</t>
    <rPh sb="1" eb="3">
      <t>タンイ</t>
    </rPh>
    <rPh sb="4" eb="5">
      <t>エン</t>
    </rPh>
    <phoneticPr fontId="26"/>
  </si>
  <si>
    <t>都</t>
    <rPh sb="0" eb="1">
      <t>ト</t>
    </rPh>
    <phoneticPr fontId="26"/>
  </si>
  <si>
    <t>公</t>
    <rPh sb="0" eb="1">
      <t>コウ</t>
    </rPh>
    <phoneticPr fontId="26"/>
  </si>
  <si>
    <t>営</t>
    <rPh sb="0" eb="1">
      <t>コウエイ</t>
    </rPh>
    <phoneticPr fontId="26"/>
  </si>
  <si>
    <t>計</t>
    <rPh sb="0" eb="1">
      <t>ケイ</t>
    </rPh>
    <phoneticPr fontId="26"/>
  </si>
  <si>
    <t>特</t>
    <rPh sb="0" eb="1">
      <t>トク</t>
    </rPh>
    <phoneticPr fontId="26"/>
  </si>
  <si>
    <t>別</t>
    <phoneticPr fontId="26"/>
  </si>
  <si>
    <t>区</t>
    <phoneticPr fontId="26"/>
  </si>
  <si>
    <t>市</t>
    <rPh sb="0" eb="1">
      <t>シ</t>
    </rPh>
    <phoneticPr fontId="26"/>
  </si>
  <si>
    <t>組</t>
    <rPh sb="0" eb="1">
      <t>クミ</t>
    </rPh>
    <phoneticPr fontId="26"/>
  </si>
  <si>
    <t>保 険 料（ 税 )</t>
  </si>
  <si>
    <t>保 険 料 (税)</t>
  </si>
  <si>
    <t>(現年分)</t>
  </si>
  <si>
    <t>区</t>
    <rPh sb="0" eb="1">
      <t>ク</t>
    </rPh>
    <phoneticPr fontId="26"/>
  </si>
  <si>
    <t>村</t>
    <rPh sb="0" eb="1">
      <t>ソン</t>
    </rPh>
    <phoneticPr fontId="26"/>
  </si>
  <si>
    <t>（単位：％）</t>
    <rPh sb="1" eb="3">
      <t>タンイ</t>
    </rPh>
    <phoneticPr fontId="26"/>
  </si>
  <si>
    <t>区分・年度</t>
    <rPh sb="0" eb="2">
      <t>クブン</t>
    </rPh>
    <rPh sb="3" eb="5">
      <t>ネンド</t>
    </rPh>
    <phoneticPr fontId="26"/>
  </si>
  <si>
    <t>表８  保険料（税）調定額</t>
    <phoneticPr fontId="26"/>
  </si>
  <si>
    <t>表９  １人当たり保険料(税)等</t>
    <phoneticPr fontId="26"/>
  </si>
  <si>
    <t xml:space="preserve">    図４  現年分保険料（税）収納率の推移</t>
    <phoneticPr fontId="26"/>
  </si>
  <si>
    <t xml:space="preserve"> 調 定 額</t>
    <phoneticPr fontId="26"/>
  </si>
  <si>
    <t>公営計</t>
    <rPh sb="0" eb="2">
      <t>コウエイ</t>
    </rPh>
    <rPh sb="2" eb="3">
      <t>ケイ</t>
    </rPh>
    <phoneticPr fontId="26"/>
  </si>
  <si>
    <t>1  人  当  た  り  費   用   額</t>
  </si>
  <si>
    <t>1  日  当  た  り  費  用  額</t>
  </si>
  <si>
    <t>1  件  当  た  り  日  数</t>
  </si>
  <si>
    <t>注：公営保険者の数値は３～２月診療分、組合の数値は４～３月診療分</t>
    <phoneticPr fontId="26"/>
  </si>
  <si>
    <t>１ 人 当 た り 費 用 額</t>
    <rPh sb="0" eb="5">
      <t>ヒトリア</t>
    </rPh>
    <rPh sb="10" eb="13">
      <t>ヒヨウ</t>
    </rPh>
    <rPh sb="14" eb="15">
      <t>ガク</t>
    </rPh>
    <phoneticPr fontId="26"/>
  </si>
  <si>
    <t>１ 日 当 た り 費 用 額</t>
    <rPh sb="2" eb="3">
      <t>ニチ</t>
    </rPh>
    <rPh sb="4" eb="5">
      <t>ア</t>
    </rPh>
    <rPh sb="10" eb="13">
      <t>ヒヨウ</t>
    </rPh>
    <rPh sb="14" eb="15">
      <t>ガク</t>
    </rPh>
    <phoneticPr fontId="26"/>
  </si>
  <si>
    <t>１ 件 当 た り 日 数</t>
    <rPh sb="2" eb="3">
      <t>ケン</t>
    </rPh>
    <rPh sb="4" eb="5">
      <t>ア</t>
    </rPh>
    <rPh sb="10" eb="13">
      <t>ニッスウ</t>
    </rPh>
    <phoneticPr fontId="26"/>
  </si>
  <si>
    <t>　　受　　診　　率</t>
    <rPh sb="2" eb="9">
      <t>ジュシンリツ</t>
    </rPh>
    <phoneticPr fontId="26"/>
  </si>
  <si>
    <t>組　　合</t>
    <phoneticPr fontId="26"/>
  </si>
  <si>
    <t>　</t>
    <phoneticPr fontId="26"/>
  </si>
  <si>
    <t>公　　営</t>
    <phoneticPr fontId="26"/>
  </si>
  <si>
    <t>入院分</t>
    <rPh sb="0" eb="2">
      <t>ニュウイン</t>
    </rPh>
    <rPh sb="2" eb="3">
      <t>ブン</t>
    </rPh>
    <phoneticPr fontId="26"/>
  </si>
  <si>
    <t>多数該当</t>
    <phoneticPr fontId="26"/>
  </si>
  <si>
    <t>（再掲）</t>
    <rPh sb="1" eb="3">
      <t>サイケイ</t>
    </rPh>
    <phoneticPr fontId="26"/>
  </si>
  <si>
    <t>他法併用分</t>
    <rPh sb="0" eb="2">
      <t>タホウ</t>
    </rPh>
    <rPh sb="2" eb="4">
      <t>ヘイヨウ</t>
    </rPh>
    <rPh sb="4" eb="5">
      <t>ブン</t>
    </rPh>
    <phoneticPr fontId="26"/>
  </si>
  <si>
    <t>現物給付分</t>
    <phoneticPr fontId="26"/>
  </si>
  <si>
    <t>合　　計</t>
    <rPh sb="0" eb="4">
      <t>ゴウケイ</t>
    </rPh>
    <phoneticPr fontId="26"/>
  </si>
  <si>
    <t>　　　　単　　独　　分</t>
    <rPh sb="4" eb="5">
      <t>タン</t>
    </rPh>
    <rPh sb="7" eb="8">
      <t>ドク</t>
    </rPh>
    <rPh sb="10" eb="11">
      <t>ブン</t>
    </rPh>
    <phoneticPr fontId="26"/>
  </si>
  <si>
    <t>　　        合　算　分</t>
    <rPh sb="14" eb="15">
      <t>ブン</t>
    </rPh>
    <phoneticPr fontId="26"/>
  </si>
  <si>
    <t>区　　　　　分</t>
    <rPh sb="0" eb="7">
      <t>クブン</t>
    </rPh>
    <phoneticPr fontId="26"/>
  </si>
  <si>
    <t>合　計</t>
    <rPh sb="0" eb="3">
      <t>ゴウケイ</t>
    </rPh>
    <phoneticPr fontId="26"/>
  </si>
  <si>
    <t>注：高額介護合算療養費制度は、平成20年4月1日より施行。平成21年8月1日から申請が開始された。</t>
    <rPh sb="0" eb="1">
      <t>チュウ</t>
    </rPh>
    <rPh sb="2" eb="4">
      <t>コウガク</t>
    </rPh>
    <rPh sb="4" eb="6">
      <t>カイゴ</t>
    </rPh>
    <rPh sb="6" eb="8">
      <t>ガッサン</t>
    </rPh>
    <rPh sb="8" eb="11">
      <t>リョウヨウヒ</t>
    </rPh>
    <rPh sb="11" eb="13">
      <t>セイド</t>
    </rPh>
    <rPh sb="15" eb="17">
      <t>ヘイセイ</t>
    </rPh>
    <rPh sb="19" eb="20">
      <t>ネン</t>
    </rPh>
    <rPh sb="21" eb="22">
      <t>ガツ</t>
    </rPh>
    <rPh sb="23" eb="24">
      <t>ニチ</t>
    </rPh>
    <rPh sb="26" eb="28">
      <t>シコウ</t>
    </rPh>
    <rPh sb="29" eb="31">
      <t>ヘイセイ</t>
    </rPh>
    <rPh sb="33" eb="34">
      <t>ネン</t>
    </rPh>
    <rPh sb="35" eb="36">
      <t>ガツ</t>
    </rPh>
    <rPh sb="37" eb="38">
      <t>ニチ</t>
    </rPh>
    <rPh sb="40" eb="42">
      <t>シンセイ</t>
    </rPh>
    <rPh sb="43" eb="45">
      <t>カイシ</t>
    </rPh>
    <phoneticPr fontId="26"/>
  </si>
  <si>
    <t>表１２－２  診療費諸率（再掲分）</t>
    <rPh sb="13" eb="15">
      <t>サイケイ</t>
    </rPh>
    <rPh sb="15" eb="16">
      <t>ブン</t>
    </rPh>
    <phoneticPr fontId="26"/>
  </si>
  <si>
    <t xml:space="preserve">  表１４－１  高額療養費の内訳（全体分）</t>
    <rPh sb="18" eb="20">
      <t>ゼンタイ</t>
    </rPh>
    <rPh sb="20" eb="21">
      <t>ブン</t>
    </rPh>
    <phoneticPr fontId="26"/>
  </si>
  <si>
    <t>－７０歳以上一般分－</t>
    <phoneticPr fontId="26"/>
  </si>
  <si>
    <t>－７０歳以上現役並み所得者分－</t>
    <phoneticPr fontId="26"/>
  </si>
  <si>
    <t xml:space="preserve"> (４) 高額介護合算療養費の状況</t>
    <phoneticPr fontId="26"/>
  </si>
  <si>
    <t>表２  異 動 率 （異動被保険者数／年間平均被保険者数×100）</t>
    <phoneticPr fontId="26"/>
  </si>
  <si>
    <t>公  営　計</t>
    <rPh sb="5" eb="6">
      <t>ケイ</t>
    </rPh>
    <phoneticPr fontId="26"/>
  </si>
  <si>
    <t>表４－１　決算状況の推移（東京都）</t>
    <rPh sb="0" eb="1">
      <t>ヒョウ</t>
    </rPh>
    <rPh sb="5" eb="7">
      <t>ケッサン</t>
    </rPh>
    <rPh sb="7" eb="9">
      <t>ジョウキョウ</t>
    </rPh>
    <rPh sb="10" eb="12">
      <t>スイイ</t>
    </rPh>
    <rPh sb="13" eb="16">
      <t>トウキョウト</t>
    </rPh>
    <phoneticPr fontId="33"/>
  </si>
  <si>
    <t>図２－１財政収支状況(特別区)</t>
    <phoneticPr fontId="33"/>
  </si>
  <si>
    <t>図２－２ 財政収支状況(市町村)</t>
    <phoneticPr fontId="26"/>
  </si>
  <si>
    <t>図２－３ 財政収支状況(組合)</t>
    <phoneticPr fontId="26"/>
  </si>
  <si>
    <t>表６  公営保険者の賦課方式</t>
    <phoneticPr fontId="26"/>
  </si>
  <si>
    <t>賦課限度額(万円)</t>
  </si>
  <si>
    <t xml:space="preserve"> (１) 賦課方式等（公営）</t>
    <rPh sb="5" eb="10">
      <t>フカホウシキトウ</t>
    </rPh>
    <rPh sb="11" eb="13">
      <t>コウエイ</t>
    </rPh>
    <phoneticPr fontId="26"/>
  </si>
  <si>
    <t>３  保険料(税)の状況（現年分）</t>
    <rPh sb="13" eb="14">
      <t>ゲン</t>
    </rPh>
    <phoneticPr fontId="26"/>
  </si>
  <si>
    <t>公　　　　営</t>
    <rPh sb="0" eb="1">
      <t>コウ</t>
    </rPh>
    <rPh sb="5" eb="6">
      <t>エイ</t>
    </rPh>
    <phoneticPr fontId="26"/>
  </si>
  <si>
    <t>連合会支出金</t>
    <rPh sb="0" eb="3">
      <t>レンゴウカイ</t>
    </rPh>
    <rPh sb="3" eb="5">
      <t>シシュツ</t>
    </rPh>
    <rPh sb="5" eb="6">
      <t>キン</t>
    </rPh>
    <phoneticPr fontId="33"/>
  </si>
  <si>
    <t>歳　　　入</t>
    <rPh sb="0" eb="1">
      <t>サイ</t>
    </rPh>
    <rPh sb="4" eb="5">
      <t>ニュウ</t>
    </rPh>
    <phoneticPr fontId="33"/>
  </si>
  <si>
    <t>歳　　　出</t>
    <rPh sb="0" eb="1">
      <t>サイ</t>
    </rPh>
    <rPh sb="4" eb="5">
      <t>デ</t>
    </rPh>
    <phoneticPr fontId="33"/>
  </si>
  <si>
    <t>その他の収入</t>
    <rPh sb="2" eb="3">
      <t>タ</t>
    </rPh>
    <rPh sb="4" eb="6">
      <t>シュウニュウ</t>
    </rPh>
    <phoneticPr fontId="33"/>
  </si>
  <si>
    <t>歳　　入</t>
    <rPh sb="0" eb="1">
      <t>サイ</t>
    </rPh>
    <rPh sb="3" eb="4">
      <t>ニュウ</t>
    </rPh>
    <phoneticPr fontId="33"/>
  </si>
  <si>
    <t>歳　　出</t>
    <rPh sb="0" eb="1">
      <t>サイ</t>
    </rPh>
    <rPh sb="3" eb="4">
      <t>デ</t>
    </rPh>
    <phoneticPr fontId="33"/>
  </si>
  <si>
    <t>表５―１　収支状況の推移（公営）</t>
    <rPh sb="0" eb="1">
      <t>ヒョウ</t>
    </rPh>
    <rPh sb="5" eb="7">
      <t>シュウシ</t>
    </rPh>
    <rPh sb="7" eb="9">
      <t>ジョウキョウ</t>
    </rPh>
    <rPh sb="10" eb="12">
      <t>スイイ</t>
    </rPh>
    <rPh sb="13" eb="15">
      <t>コウエイ</t>
    </rPh>
    <phoneticPr fontId="33"/>
  </si>
  <si>
    <t>表５―２　収支状況の推移（組合）</t>
    <rPh sb="0" eb="1">
      <t>ヒョウ</t>
    </rPh>
    <rPh sb="5" eb="7">
      <t>シュウシ</t>
    </rPh>
    <rPh sb="7" eb="9">
      <t>ジョウキョウ</t>
    </rPh>
    <rPh sb="10" eb="12">
      <t>スイイ</t>
    </rPh>
    <rPh sb="13" eb="15">
      <t>クミアイ</t>
    </rPh>
    <phoneticPr fontId="33"/>
  </si>
  <si>
    <t>注：公営の場合は、一般被保険者分のみである。</t>
    <rPh sb="0" eb="1">
      <t>チュウ</t>
    </rPh>
    <rPh sb="2" eb="4">
      <t>コウエイ</t>
    </rPh>
    <rPh sb="5" eb="7">
      <t>バアイ</t>
    </rPh>
    <rPh sb="9" eb="11">
      <t>イッパン</t>
    </rPh>
    <rPh sb="11" eb="15">
      <t>ヒホケンシャ</t>
    </rPh>
    <rPh sb="15" eb="16">
      <t>ブン</t>
    </rPh>
    <phoneticPr fontId="26"/>
  </si>
  <si>
    <t>区分</t>
    <rPh sb="0" eb="2">
      <t>クブン</t>
    </rPh>
    <phoneticPr fontId="26"/>
  </si>
  <si>
    <t xml:space="preserve">  表１４－２  高額療養費の内訳（再掲分）</t>
    <rPh sb="18" eb="20">
      <t>サイケイ</t>
    </rPh>
    <rPh sb="20" eb="21">
      <t>ブン</t>
    </rPh>
    <phoneticPr fontId="26"/>
  </si>
  <si>
    <t>注：30年度の制度改正により、一部項目は経年比較ができない。</t>
    <phoneticPr fontId="26"/>
  </si>
  <si>
    <t>表７  公営保険者の賦課限度額</t>
    <phoneticPr fontId="26"/>
  </si>
  <si>
    <t>注1：｢療養の給付等」の「合計」の件数は訪問看護分を含み、また、費用額は食事療養分と訪問看護分を含む。</t>
    <phoneticPr fontId="26"/>
  </si>
  <si>
    <t xml:space="preserve">  2：｢療養費等」の件数には、標準負担額差額支給の食事療養分と移送費の件数を含み、費用額には移送費の費用額を含む。</t>
    <phoneticPr fontId="26"/>
  </si>
  <si>
    <t xml:space="preserve">  4：数値は存在するが、千件単位で表示をしているため｢0｣表示となっている場合がある。</t>
    <rPh sb="38" eb="40">
      <t>バアイ</t>
    </rPh>
    <phoneticPr fontId="26"/>
  </si>
  <si>
    <t>注1：「療養の給付費等」の数値は、公営保険者は３～２月診療分、国保組合は４～３月診療分。</t>
    <phoneticPr fontId="26"/>
  </si>
  <si>
    <t>　2：「療養の給付等」の「合計」の件数は訪問看護分を含み、また、費用額は食事療養・生活療</t>
    <phoneticPr fontId="26"/>
  </si>
  <si>
    <t>　3：「療養費等」の件数には、標準負担額差額支給の食事療養分と移送費の件数を含み、費用額</t>
    <phoneticPr fontId="26"/>
  </si>
  <si>
    <t>　　 には移送費の費用額を含む。</t>
    <phoneticPr fontId="26"/>
  </si>
  <si>
    <t>　　 養分と訪問看護分を含む。</t>
    <phoneticPr fontId="26"/>
  </si>
  <si>
    <t>表１２－１  診療費諸率－全体－</t>
    <rPh sb="13" eb="15">
      <t>ゼンタイ</t>
    </rPh>
    <phoneticPr fontId="26"/>
  </si>
  <si>
    <t>表１３  高額療養費の状況</t>
    <phoneticPr fontId="26"/>
  </si>
  <si>
    <t>表１０－２  療養諸費費用額の状況（再掲）</t>
    <rPh sb="18" eb="20">
      <t>サイケイ</t>
    </rPh>
    <phoneticPr fontId="26"/>
  </si>
  <si>
    <t>４  保険給付の状況</t>
    <phoneticPr fontId="26"/>
  </si>
  <si>
    <t>表１０－１  療養諸費費用額の状況　－全体分－</t>
    <phoneticPr fontId="26"/>
  </si>
  <si>
    <t>(所得割＋均等割)</t>
  </si>
  <si>
    <t>(２方式＋平等割)</t>
  </si>
  <si>
    <t>(３方式＋資産割)</t>
  </si>
  <si>
    <t xml:space="preserve"> 23特別区</t>
  </si>
  <si>
    <t>62区市町村</t>
  </si>
  <si>
    <t>公営計</t>
    <phoneticPr fontId="26"/>
  </si>
  <si>
    <t>区分</t>
    <rPh sb="0" eb="2">
      <t>クブン</t>
    </rPh>
    <phoneticPr fontId="26"/>
  </si>
  <si>
    <t>公　　営　　計　　
（ア）</t>
    <rPh sb="0" eb="1">
      <t>コウ</t>
    </rPh>
    <rPh sb="3" eb="4">
      <t>エイ</t>
    </rPh>
    <rPh sb="6" eb="7">
      <t>ケイ</t>
    </rPh>
    <phoneticPr fontId="26"/>
  </si>
  <si>
    <t>前期高齢者</t>
    <phoneticPr fontId="26"/>
  </si>
  <si>
    <t>公　営　計</t>
    <rPh sb="0" eb="1">
      <t>コウ</t>
    </rPh>
    <rPh sb="2" eb="3">
      <t>エイ</t>
    </rPh>
    <rPh sb="4" eb="5">
      <t>ケイ</t>
    </rPh>
    <phoneticPr fontId="26"/>
  </si>
  <si>
    <t>区</t>
    <phoneticPr fontId="26"/>
  </si>
  <si>
    <t>特別区</t>
    <phoneticPr fontId="26"/>
  </si>
  <si>
    <t>組　　　合</t>
    <phoneticPr fontId="26"/>
  </si>
  <si>
    <t>公営計</t>
    <rPh sb="0" eb="2">
      <t>コウエイ</t>
    </rPh>
    <rPh sb="2" eb="3">
      <t>ケイ</t>
    </rPh>
    <phoneticPr fontId="26"/>
  </si>
  <si>
    <t>特別区</t>
    <rPh sb="0" eb="2">
      <t>トクベツ</t>
    </rPh>
    <rPh sb="2" eb="3">
      <t>ク</t>
    </rPh>
    <phoneticPr fontId="26"/>
  </si>
  <si>
    <t>市町村</t>
    <rPh sb="0" eb="3">
      <t>シチョウソン</t>
    </rPh>
    <phoneticPr fontId="26"/>
  </si>
  <si>
    <t>年
度</t>
    <rPh sb="0" eb="1">
      <t>ネン</t>
    </rPh>
    <rPh sb="3" eb="4">
      <t>ド</t>
    </rPh>
    <phoneticPr fontId="26"/>
  </si>
  <si>
    <t>区
分</t>
    <rPh sb="3" eb="4">
      <t>ブン</t>
    </rPh>
    <phoneticPr fontId="26"/>
  </si>
  <si>
    <t>都　計</t>
    <rPh sb="0" eb="1">
      <t>ト</t>
    </rPh>
    <rPh sb="2" eb="3">
      <t>ケイ</t>
    </rPh>
    <phoneticPr fontId="26"/>
  </si>
  <si>
    <t>図６  １件当たり日数（診療費）</t>
    <rPh sb="12" eb="15">
      <t>シンリョウヒ</t>
    </rPh>
    <phoneticPr fontId="26"/>
  </si>
  <si>
    <t>図７ １日当たり費用額（診療費）</t>
    <phoneticPr fontId="26"/>
  </si>
  <si>
    <t>図８  １人当たり費用額（診療費）</t>
    <phoneticPr fontId="26"/>
  </si>
  <si>
    <t xml:space="preserve">図５  受診率 （100人当たり受診件数) </t>
    <phoneticPr fontId="26"/>
  </si>
  <si>
    <t>公　　営　　計</t>
    <rPh sb="0" eb="1">
      <t>コウ</t>
    </rPh>
    <rPh sb="3" eb="4">
      <t>エイ</t>
    </rPh>
    <rPh sb="6" eb="7">
      <t>ケイ</t>
    </rPh>
    <phoneticPr fontId="26"/>
  </si>
  <si>
    <t>　国　保　組　合</t>
    <rPh sb="1" eb="4">
      <t>コクホ</t>
    </rPh>
    <rPh sb="5" eb="8">
      <t>クミアイ</t>
    </rPh>
    <phoneticPr fontId="26"/>
  </si>
  <si>
    <t>人     口
(4/1現在)(D)
※出典：東京都総務局統計部「住民基本台帳による世帯と人口」</t>
    <rPh sb="20" eb="22">
      <t>シュッテン</t>
    </rPh>
    <rPh sb="23" eb="26">
      <t>トウキョウト</t>
    </rPh>
    <rPh sb="26" eb="28">
      <t>ソウム</t>
    </rPh>
    <rPh sb="28" eb="29">
      <t>キョク</t>
    </rPh>
    <rPh sb="29" eb="31">
      <t>トウケイ</t>
    </rPh>
    <rPh sb="31" eb="32">
      <t>ブ</t>
    </rPh>
    <rPh sb="33" eb="35">
      <t>ジュウミン</t>
    </rPh>
    <rPh sb="35" eb="37">
      <t>キホン</t>
    </rPh>
    <rPh sb="37" eb="39">
      <t>ダイチョウ</t>
    </rPh>
    <rPh sb="42" eb="44">
      <t>セタイ</t>
    </rPh>
    <rPh sb="45" eb="47">
      <t>ジンコウ</t>
    </rPh>
    <phoneticPr fontId="26"/>
  </si>
  <si>
    <t>〈後期高齢者支援金分〉</t>
    <phoneticPr fontId="26"/>
  </si>
  <si>
    <t>〈医療給付費分〉</t>
    <phoneticPr fontId="26"/>
  </si>
  <si>
    <t>〈介護納付金分〉</t>
    <phoneticPr fontId="26"/>
  </si>
  <si>
    <t>表１５  高額介護合算療養費の状況</t>
    <rPh sb="7" eb="9">
      <t>カイゴ</t>
    </rPh>
    <rPh sb="9" eb="11">
      <t>ガッサン</t>
    </rPh>
    <rPh sb="15" eb="17">
      <t>ジョウキョウ</t>
    </rPh>
    <phoneticPr fontId="26"/>
  </si>
  <si>
    <t>入院外</t>
    <phoneticPr fontId="26"/>
  </si>
  <si>
    <t>件       数</t>
    <phoneticPr fontId="26"/>
  </si>
  <si>
    <t>高 額 療 養 費</t>
    <phoneticPr fontId="26"/>
  </si>
  <si>
    <t>１件当たり支給額</t>
    <phoneticPr fontId="26"/>
  </si>
  <si>
    <t>-</t>
  </si>
  <si>
    <t>件      数</t>
    <phoneticPr fontId="26"/>
  </si>
  <si>
    <t>A-008</t>
    <phoneticPr fontId="26"/>
  </si>
  <si>
    <t>A-016</t>
    <phoneticPr fontId="26"/>
  </si>
  <si>
    <t>－</t>
  </si>
  <si>
    <t>A-036</t>
    <phoneticPr fontId="26"/>
  </si>
  <si>
    <t>A-020</t>
    <phoneticPr fontId="26"/>
  </si>
  <si>
    <t>A-004</t>
    <phoneticPr fontId="26"/>
  </si>
  <si>
    <t>A-012</t>
    <phoneticPr fontId="26"/>
  </si>
  <si>
    <t>A-120</t>
    <phoneticPr fontId="26"/>
  </si>
  <si>
    <t>A-151</t>
    <phoneticPr fontId="26"/>
  </si>
  <si>
    <t>A-121</t>
    <phoneticPr fontId="26"/>
  </si>
  <si>
    <t>A-122</t>
    <phoneticPr fontId="26"/>
  </si>
  <si>
    <t>A-126</t>
    <phoneticPr fontId="26"/>
  </si>
  <si>
    <t>A-152</t>
    <phoneticPr fontId="26"/>
  </si>
  <si>
    <t>A-127</t>
    <phoneticPr fontId="26"/>
  </si>
  <si>
    <t>A-128</t>
    <phoneticPr fontId="26"/>
  </si>
  <si>
    <t>A-123</t>
    <phoneticPr fontId="26"/>
  </si>
  <si>
    <t>A-009</t>
    <phoneticPr fontId="26"/>
  </si>
  <si>
    <t>A-125</t>
    <phoneticPr fontId="26"/>
  </si>
  <si>
    <t>A-010</t>
    <phoneticPr fontId="26"/>
  </si>
  <si>
    <t>A-011</t>
    <phoneticPr fontId="26"/>
  </si>
  <si>
    <t>A-032</t>
    <phoneticPr fontId="26"/>
  </si>
  <si>
    <t>A203</t>
    <phoneticPr fontId="26"/>
  </si>
  <si>
    <t>2020</t>
  </si>
  <si>
    <t>令和２年度の収支差引（決算収支）は表５のとおりである。</t>
    <rPh sb="6" eb="8">
      <t>シュウシ</t>
    </rPh>
    <rPh sb="8" eb="10">
      <t>サシヒキ</t>
    </rPh>
    <rPh sb="11" eb="13">
      <t>ケッサン</t>
    </rPh>
    <rPh sb="13" eb="15">
      <t>シュウシ</t>
    </rPh>
    <rPh sb="17" eb="18">
      <t>ヒョウ</t>
    </rPh>
    <phoneticPr fontId="33"/>
  </si>
  <si>
    <t>注:保険料の退職被保険者分は端数処理により０％になっている。</t>
    <rPh sb="2" eb="5">
      <t>ホケンリョウ</t>
    </rPh>
    <rPh sb="8" eb="12">
      <t>ヒホケンシャ</t>
    </rPh>
    <rPh sb="12" eb="13">
      <t>ブン</t>
    </rPh>
    <phoneticPr fontId="26"/>
  </si>
  <si>
    <t>注:退職療養給付費・療養費・移送費,退職保険給付費は端数処理により０％になっている。</t>
    <phoneticPr fontId="26"/>
  </si>
  <si>
    <t>元</t>
  </si>
  <si>
    <t xml:space="preserve"> 府中市．青ケ島村</t>
  </si>
  <si>
    <t xml:space="preserve"> 立川市．武蔵野市．三鷹市．調布市．国立市．国分寺市．小平市．御蔵島村</t>
  </si>
  <si>
    <t xml:space="preserve"> 八王子市．青梅市．昭島市．町田市．福生市．羽村市．瑞穂町．あきる野市．日の出町</t>
  </si>
  <si>
    <t xml:space="preserve"> 檜原村．奥多摩町．日野市．多摩市．稲城市．狛江市．小金井市．武蔵村山市</t>
  </si>
  <si>
    <t xml:space="preserve"> 東大和市．東村山市．清瀬市．東久留米市．西東京市．大島町．利島村．新島村</t>
  </si>
  <si>
    <t xml:space="preserve"> 神津島村．三宅村．八丈町．小笠原村</t>
  </si>
  <si>
    <t xml:space="preserve"> 立川市．武蔵野市．三鷹市．府中市．調布市．国分寺市．小平市．御蔵島村．青ケ島村</t>
  </si>
  <si>
    <t xml:space="preserve"> 檜原村．奥多摩町．日野市．多摩市．稲城市．国立市．狛江市．小金井市．武蔵村山市</t>
  </si>
  <si>
    <t>令和２年度における保険者数及び被保険者数は表１、図１のとおりである。</t>
  </si>
  <si>
    <t>令和２年度における被保険者数等の異動状況は表２表３のとおりである。</t>
  </si>
  <si>
    <t>３０</t>
  </si>
  <si>
    <t>２</t>
  </si>
  <si>
    <t>平成30年度</t>
  </si>
  <si>
    <t>令和元年度</t>
  </si>
  <si>
    <t>令和2年度</t>
  </si>
  <si>
    <t>令和２年度の決算状況は表４、図２、図３のとおりである。</t>
  </si>
  <si>
    <t>令和２年度</t>
  </si>
  <si>
    <t>都道府県支出金(61.54%)内訳</t>
  </si>
  <si>
    <t>普通交付金</t>
  </si>
  <si>
    <t>59.52%</t>
  </si>
  <si>
    <t>保険者努力支援分</t>
  </si>
  <si>
    <t>0.30%</t>
  </si>
  <si>
    <t>特別調整交付金分</t>
  </si>
  <si>
    <t>1.13%</t>
  </si>
  <si>
    <t>都道府県繰入金(2号分)</t>
  </si>
  <si>
    <t>0.34%</t>
  </si>
  <si>
    <t>特定健康診査等負担金</t>
  </si>
  <si>
    <t>0.25%</t>
  </si>
  <si>
    <t>財政安定化基金交付金</t>
  </si>
  <si>
    <t>0.00%</t>
  </si>
  <si>
    <t/>
  </si>
  <si>
    <t>一般会計繰入金(9.83%)内訳</t>
  </si>
  <si>
    <t>保険税軽減分</t>
  </si>
  <si>
    <t>3.08%</t>
  </si>
  <si>
    <t>保険者支援分</t>
  </si>
  <si>
    <t>1.94%</t>
  </si>
  <si>
    <t>1.98%</t>
  </si>
  <si>
    <t>0.24%</t>
  </si>
  <si>
    <t>財政安定化支援事業</t>
  </si>
  <si>
    <t>2.59%</t>
  </si>
  <si>
    <t>その他(1.88%)内訳</t>
  </si>
  <si>
    <t>基金等繰入金</t>
  </si>
  <si>
    <t>1.60%</t>
  </si>
  <si>
    <t>市町村債</t>
  </si>
  <si>
    <t>0.27%</t>
  </si>
  <si>
    <t>注:退職療養給付費・療養費・移送費,高額療養費,退職保険給付費は端数処理により０％になっている。</t>
  </si>
  <si>
    <t>都道府県支出金(65.71%)内訳</t>
  </si>
  <si>
    <t>63.51%</t>
  </si>
  <si>
    <t>0.35%</t>
  </si>
  <si>
    <t>0.51%</t>
  </si>
  <si>
    <t>0.32%</t>
  </si>
  <si>
    <t>一般会計繰入金(11.50%)内訳</t>
  </si>
  <si>
    <t>2.33%</t>
  </si>
  <si>
    <t>1.51%</t>
  </si>
  <si>
    <t>1.23%</t>
  </si>
  <si>
    <t>0.19%</t>
  </si>
  <si>
    <t>0.08%</t>
  </si>
  <si>
    <t>6.16%</t>
  </si>
  <si>
    <t>その他(1.74%)内訳</t>
  </si>
  <si>
    <t>0.22%</t>
  </si>
  <si>
    <t>1.10%</t>
  </si>
  <si>
    <t>0.41%</t>
  </si>
  <si>
    <t>国庫支出金(24.97%)内訳</t>
  </si>
  <si>
    <t>事務費負担金</t>
  </si>
  <si>
    <t>療養給付費等補助金</t>
  </si>
  <si>
    <t>23.87%</t>
  </si>
  <si>
    <t>高額医療費共同事業補助金</t>
  </si>
  <si>
    <t>0.26%</t>
  </si>
  <si>
    <t>特定健診補助金</t>
  </si>
  <si>
    <t>0.06%</t>
  </si>
  <si>
    <t>出産育児一時金補助金</t>
  </si>
  <si>
    <t>0.14%</t>
  </si>
  <si>
    <t>0.45%</t>
  </si>
  <si>
    <t>都支出金(0.96%)内訳</t>
  </si>
  <si>
    <t>0.02%</t>
  </si>
  <si>
    <t>0.94%</t>
  </si>
  <si>
    <t>その他計(11.04%)内訳</t>
  </si>
  <si>
    <t>0.67%</t>
  </si>
  <si>
    <t>10.00%</t>
  </si>
  <si>
    <t>組合債</t>
  </si>
  <si>
    <t>その他の収入</t>
  </si>
  <si>
    <t>0.37%</t>
  </si>
  <si>
    <t>注:高額介護合算療養費は端数処理により０％になっている。</t>
  </si>
  <si>
    <t>令和２年度の公営保険者の賦課方式等は表６、表７のとおりである。</t>
  </si>
  <si>
    <t>令和２年度の保険料（税）の状況は表８、表９、図４のとおりである。</t>
  </si>
  <si>
    <t>令和２年度の療養諸費費用額の状況は表１０のとおりである。</t>
  </si>
  <si>
    <t>令和２年度の診療費諸率は図５、図６、図７、図８、表１２のとおりである。</t>
  </si>
  <si>
    <t>令和２年度の高額療養費の状況は表１３、表１４のとおりである。</t>
  </si>
  <si>
    <t>令和２年度の高額介護合算療養費の状況は表１５のとおりである。</t>
  </si>
  <si>
    <t>図3-1</t>
  </si>
  <si>
    <t>収支状況構成比の推移（歳入）ｸﾞﾗﾌデータ</t>
    <rPh sb="0" eb="2">
      <t>シュウシ</t>
    </rPh>
    <rPh sb="2" eb="4">
      <t>ジョウキョウ</t>
    </rPh>
    <rPh sb="8" eb="10">
      <t>スイイ</t>
    </rPh>
    <rPh sb="11" eb="13">
      <t>サイニュウ</t>
    </rPh>
    <phoneticPr fontId="26"/>
  </si>
  <si>
    <t>保険料</t>
  </si>
  <si>
    <t>国庫支出金</t>
  </si>
  <si>
    <t>療養給付費交付金</t>
  </si>
  <si>
    <t>都支出金</t>
  </si>
  <si>
    <t>一般会計繰入金</t>
  </si>
  <si>
    <t>共同事業交付金</t>
    <rPh sb="0" eb="2">
      <t>キョウドウ</t>
    </rPh>
    <rPh sb="2" eb="4">
      <t>ジギョウ</t>
    </rPh>
    <rPh sb="4" eb="7">
      <t>コウフキン</t>
    </rPh>
    <phoneticPr fontId="26"/>
  </si>
  <si>
    <t>前期高齢者交付金</t>
    <rPh sb="0" eb="2">
      <t>ゼンキ</t>
    </rPh>
    <rPh sb="2" eb="5">
      <t>コウレイシャ</t>
    </rPh>
    <rPh sb="5" eb="8">
      <t>コウフキン</t>
    </rPh>
    <phoneticPr fontId="26"/>
  </si>
  <si>
    <t>その他収入</t>
  </si>
  <si>
    <t>療養給付費負担金</t>
    <rPh sb="5" eb="7">
      <t>フタン</t>
    </rPh>
    <phoneticPr fontId="26"/>
  </si>
  <si>
    <t>図3-2</t>
  </si>
  <si>
    <t>収支状況構成比の推移（歳出）ｸﾞﾗﾌデータ</t>
    <rPh sb="0" eb="2">
      <t>シュウシ</t>
    </rPh>
    <rPh sb="2" eb="4">
      <t>ジョウキョウ</t>
    </rPh>
    <rPh sb="8" eb="10">
      <t>スイイ</t>
    </rPh>
    <rPh sb="11" eb="13">
      <t>サイシュツ</t>
    </rPh>
    <phoneticPr fontId="26"/>
  </si>
  <si>
    <t>一般療養諸費</t>
  </si>
  <si>
    <t>退職療養諸費</t>
  </si>
  <si>
    <t>その他給付</t>
  </si>
  <si>
    <t>後期高齢者支援金</t>
    <rPh sb="0" eb="2">
      <t>コウキ</t>
    </rPh>
    <rPh sb="2" eb="4">
      <t>コウレイ</t>
    </rPh>
    <rPh sb="4" eb="5">
      <t>シャ</t>
    </rPh>
    <rPh sb="5" eb="7">
      <t>シエン</t>
    </rPh>
    <rPh sb="7" eb="8">
      <t>キン</t>
    </rPh>
    <phoneticPr fontId="26"/>
  </si>
  <si>
    <t>前期高齢者納付金</t>
    <rPh sb="0" eb="2">
      <t>ゼンキ</t>
    </rPh>
    <rPh sb="2" eb="4">
      <t>コウレイ</t>
    </rPh>
    <rPh sb="4" eb="5">
      <t>シャ</t>
    </rPh>
    <rPh sb="5" eb="7">
      <t>ノウフ</t>
    </rPh>
    <rPh sb="7" eb="8">
      <t>キン</t>
    </rPh>
    <phoneticPr fontId="26"/>
  </si>
  <si>
    <t>国民健康保険事業費納付金—医療給付分</t>
    <phoneticPr fontId="33"/>
  </si>
  <si>
    <t>国民健康保険事業費納付金—後期高齢者分</t>
    <phoneticPr fontId="33"/>
  </si>
  <si>
    <t>国民健康保険事業費納付金—介護納付金分</t>
    <phoneticPr fontId="33"/>
  </si>
  <si>
    <t>財政安定化支援事業拠出金</t>
    <phoneticPr fontId="33"/>
  </si>
  <si>
    <t>介護納付金</t>
    <rPh sb="0" eb="2">
      <t>カイゴ</t>
    </rPh>
    <rPh sb="2" eb="5">
      <t>ノウフキン</t>
    </rPh>
    <phoneticPr fontId="26"/>
  </si>
  <si>
    <t>総務費</t>
  </si>
  <si>
    <t>保健事業費</t>
  </si>
  <si>
    <t>保険給付費等交付金償還金</t>
    <phoneticPr fontId="33"/>
  </si>
  <si>
    <t>共同事業拠出金</t>
    <rPh sb="0" eb="2">
      <t>キョウドウ</t>
    </rPh>
    <rPh sb="2" eb="4">
      <t>ジギョウ</t>
    </rPh>
    <rPh sb="4" eb="7">
      <t>キョシュツキン</t>
    </rPh>
    <phoneticPr fontId="26"/>
  </si>
  <si>
    <t>その他支出</t>
  </si>
  <si>
    <t>保健事業費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</si>
</sst>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#,##0_);[Red]\(#,##0\)"/>
    <numFmt numFmtId="178" formatCode="_ * #,##0;_ * \-#,##0;_ * &quot;－&quot;;_ @_ "/>
    <numFmt numFmtId="179" formatCode="0.000"/>
    <numFmt numFmtId="180" formatCode="#,##0.0;[Red]\-#,##0.0"/>
    <numFmt numFmtId="181" formatCode="#,##0.000"/>
    <numFmt numFmtId="182" formatCode="#,##0.000_ "/>
    <numFmt numFmtId="183" formatCode="0.00_);[Red]\(0.00\)"/>
    <numFmt numFmtId="184" formatCode="#,##0_ "/>
    <numFmt numFmtId="185" formatCode="0_);[Red]\(0\)"/>
    <numFmt numFmtId="186" formatCode="#,##0.0"/>
    <numFmt numFmtId="187" formatCode="#,##0.0_ ;[Red]\-#,##0.0\ "/>
    <numFmt numFmtId="188" formatCode="0.0_ ;[Red]\-0.0\ "/>
  </numFmts>
  <fonts count="51">
    <font>
      <sz val="11"/>
      <name val="明朝"/>
      <family val="3"/>
      <charset val="128"/>
    </font>
    <font>
      <b/>
      <sz val="24"/>
      <color indexed="8"/>
      <name val="明朝"/>
      <family val="3"/>
      <charset val="128"/>
    </font>
    <font>
      <sz val="18"/>
      <color indexed="8"/>
      <name val="明朝"/>
      <family val="3"/>
      <charset val="128"/>
    </font>
    <font>
      <sz val="12"/>
      <color indexed="8"/>
      <name val="明朝"/>
      <family val="3"/>
      <charset val="128"/>
    </font>
    <font>
      <sz val="10"/>
      <color indexed="63"/>
      <name val="明朝"/>
      <family val="3"/>
      <charset val="128"/>
    </font>
    <font>
      <i/>
      <sz val="10"/>
      <color indexed="23"/>
      <name val="明朝"/>
      <family val="3"/>
      <charset val="128"/>
    </font>
    <font>
      <sz val="10"/>
      <color indexed="17"/>
      <name val="明朝"/>
      <family val="3"/>
      <charset val="128"/>
    </font>
    <font>
      <sz val="10"/>
      <color indexed="19"/>
      <name val="明朝"/>
      <family val="3"/>
      <charset val="128"/>
    </font>
    <font>
      <sz val="10"/>
      <color indexed="10"/>
      <name val="明朝"/>
      <family val="3"/>
      <charset val="128"/>
    </font>
    <font>
      <b/>
      <sz val="10"/>
      <color indexed="9"/>
      <name val="明朝"/>
      <family val="3"/>
      <charset val="128"/>
    </font>
    <font>
      <b/>
      <sz val="10"/>
      <color indexed="8"/>
      <name val="明朝"/>
      <family val="3"/>
      <charset val="128"/>
    </font>
    <font>
      <sz val="10"/>
      <color indexed="9"/>
      <name val="明朝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DejaVu Sans"/>
      <family val="2"/>
    </font>
    <font>
      <sz val="11"/>
      <name val="ＭＳ 明朝"/>
      <family val="1"/>
      <charset val="128"/>
    </font>
    <font>
      <sz val="10"/>
      <name val="DejaVu Sans"/>
      <family val="2"/>
    </font>
    <font>
      <sz val="8"/>
      <name val="ＭＳ 明朝"/>
      <family val="1"/>
      <charset val="128"/>
    </font>
    <font>
      <sz val="8"/>
      <name val="DejaVu Sans"/>
      <family val="2"/>
    </font>
    <font>
      <sz val="9"/>
      <name val="DejaVu Sans"/>
      <family val="2"/>
    </font>
    <font>
      <sz val="9"/>
      <color indexed="6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name val="明朝"/>
      <family val="3"/>
      <charset val="128"/>
    </font>
    <font>
      <sz val="10"/>
      <color indexed="48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DejaVu Sans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明朝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indexed="4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rgb="FF0070C0"/>
      <name val="明朝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/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dotted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5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177" fontId="25" fillId="0" borderId="0" applyBorder="0" applyProtection="0"/>
    <xf numFmtId="0" fontId="25" fillId="0" borderId="0"/>
    <xf numFmtId="0" fontId="27" fillId="0" borderId="0">
      <alignment vertical="center"/>
    </xf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8" fillId="0" borderId="0" applyNumberFormat="0" applyFill="0" applyBorder="0" applyProtection="0"/>
    <xf numFmtId="38" fontId="25" fillId="0" borderId="0" applyFont="0" applyFill="0" applyBorder="0" applyAlignment="0" applyProtection="0"/>
    <xf numFmtId="0" fontId="25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</cellStyleXfs>
  <cellXfs count="1598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0" xfId="0" applyFont="1" applyBorder="1" applyAlignment="1"/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12" fillId="0" borderId="0" xfId="0" applyFont="1" applyAlignment="1">
      <alignment shrinkToFit="1"/>
    </xf>
    <xf numFmtId="0" fontId="16" fillId="0" borderId="12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179" fontId="12" fillId="0" borderId="0" xfId="0" applyNumberFormat="1" applyFont="1"/>
    <xf numFmtId="0" fontId="12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8" applyFont="1" applyAlignment="1">
      <alignment horizontal="left"/>
    </xf>
    <xf numFmtId="0" fontId="12" fillId="0" borderId="0" xfId="8" applyFont="1" applyAlignment="1">
      <alignment horizontal="center" vertical="center"/>
    </xf>
    <xf numFmtId="0" fontId="12" fillId="0" borderId="0" xfId="8" applyFont="1"/>
    <xf numFmtId="179" fontId="12" fillId="0" borderId="0" xfId="8" applyNumberFormat="1" applyFont="1"/>
    <xf numFmtId="0" fontId="31" fillId="0" borderId="0" xfId="8" applyFont="1" applyAlignment="1">
      <alignment vertical="center"/>
    </xf>
    <xf numFmtId="0" fontId="12" fillId="0" borderId="0" xfId="8" applyFont="1" applyAlignment="1">
      <alignment horizontal="left" vertical="center"/>
    </xf>
    <xf numFmtId="0" fontId="25" fillId="0" borderId="0" xfId="8" applyFont="1"/>
    <xf numFmtId="0" fontId="12" fillId="0" borderId="0" xfId="8" applyFont="1" applyAlignment="1">
      <alignment vertical="center"/>
    </xf>
    <xf numFmtId="0" fontId="29" fillId="0" borderId="0" xfId="8" applyFont="1" applyAlignment="1">
      <alignment horizontal="left"/>
    </xf>
    <xf numFmtId="0" fontId="30" fillId="0" borderId="0" xfId="8" applyFont="1" applyAlignment="1">
      <alignment vertical="center"/>
    </xf>
    <xf numFmtId="0" fontId="28" fillId="0" borderId="0" xfId="8" applyFont="1" applyAlignment="1">
      <alignment horizontal="left"/>
    </xf>
    <xf numFmtId="0" fontId="30" fillId="0" borderId="0" xfId="8" applyFont="1" applyAlignment="1">
      <alignment horizontal="left" vertical="center"/>
    </xf>
    <xf numFmtId="0" fontId="30" fillId="0" borderId="0" xfId="8" applyFont="1" applyBorder="1" applyAlignment="1">
      <alignment vertical="center"/>
    </xf>
    <xf numFmtId="0" fontId="30" fillId="0" borderId="0" xfId="8" quotePrefix="1" applyFont="1" applyBorder="1" applyAlignment="1">
      <alignment horizontal="left" vertical="center"/>
    </xf>
    <xf numFmtId="0" fontId="30" fillId="0" borderId="0" xfId="8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Border="1"/>
    <xf numFmtId="0" fontId="12" fillId="0" borderId="32" xfId="0" applyFont="1" applyBorder="1"/>
    <xf numFmtId="0" fontId="12" fillId="0" borderId="34" xfId="0" applyFont="1" applyBorder="1"/>
    <xf numFmtId="0" fontId="29" fillId="0" borderId="0" xfId="0" applyFont="1" applyBorder="1"/>
    <xf numFmtId="0" fontId="14" fillId="0" borderId="0" xfId="8" applyFont="1" applyAlignment="1">
      <alignment vertical="center"/>
    </xf>
    <xf numFmtId="0" fontId="30" fillId="0" borderId="0" xfId="0" applyFont="1" applyAlignment="1">
      <alignment horizontal="left"/>
    </xf>
    <xf numFmtId="0" fontId="15" fillId="0" borderId="2" xfId="0" applyFont="1" applyBorder="1"/>
    <xf numFmtId="0" fontId="19" fillId="0" borderId="11" xfId="0" applyFont="1" applyBorder="1" applyAlignment="1">
      <alignment horizontal="right" vertical="top"/>
    </xf>
    <xf numFmtId="0" fontId="19" fillId="0" borderId="4" xfId="0" applyFont="1" applyBorder="1" applyAlignment="1">
      <alignment horizontal="right" vertical="top"/>
    </xf>
    <xf numFmtId="0" fontId="21" fillId="0" borderId="0" xfId="0" applyFont="1" applyBorder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3" fontId="22" fillId="0" borderId="0" xfId="0" applyNumberFormat="1" applyFont="1" applyBorder="1"/>
    <xf numFmtId="177" fontId="22" fillId="0" borderId="0" xfId="7" applyFont="1" applyBorder="1" applyAlignment="1" applyProtection="1">
      <alignment horizontal="right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181" fontId="21" fillId="0" borderId="11" xfId="0" applyNumberFormat="1" applyFont="1" applyBorder="1"/>
    <xf numFmtId="0" fontId="15" fillId="0" borderId="0" xfId="0" applyFont="1" applyAlignment="1">
      <alignment shrinkToFit="1"/>
    </xf>
    <xf numFmtId="0" fontId="0" fillId="0" borderId="0" xfId="0" applyAlignment="1">
      <alignment horizontal="center"/>
    </xf>
    <xf numFmtId="3" fontId="12" fillId="0" borderId="0" xfId="0" applyNumberFormat="1" applyFont="1" applyBorder="1"/>
    <xf numFmtId="0" fontId="15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right" vertical="top"/>
    </xf>
    <xf numFmtId="177" fontId="12" fillId="0" borderId="0" xfId="0" applyNumberFormat="1" applyFont="1"/>
    <xf numFmtId="0" fontId="16" fillId="0" borderId="8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right" vertical="top"/>
    </xf>
    <xf numFmtId="0" fontId="19" fillId="0" borderId="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right" vertical="top"/>
    </xf>
    <xf numFmtId="0" fontId="29" fillId="0" borderId="0" xfId="0" applyFont="1" applyAlignment="1">
      <alignment horizontal="left" vertical="center"/>
    </xf>
    <xf numFmtId="0" fontId="12" fillId="0" borderId="26" xfId="0" applyFont="1" applyBorder="1"/>
    <xf numFmtId="38" fontId="21" fillId="0" borderId="0" xfId="20" applyFont="1" applyBorder="1" applyAlignment="1">
      <alignment horizontal="right" vertical="top"/>
    </xf>
    <xf numFmtId="0" fontId="12" fillId="0" borderId="55" xfId="0" applyFont="1" applyBorder="1" applyAlignment="1"/>
    <xf numFmtId="38" fontId="21" fillId="0" borderId="35" xfId="20" applyFont="1" applyBorder="1" applyAlignment="1">
      <alignment horizontal="right" vertical="top"/>
    </xf>
    <xf numFmtId="0" fontId="12" fillId="0" borderId="55" xfId="0" applyFont="1" applyBorder="1" applyAlignment="1">
      <alignment horizontal="centerContinuous"/>
    </xf>
    <xf numFmtId="38" fontId="21" fillId="0" borderId="32" xfId="20" applyFont="1" applyBorder="1" applyAlignment="1">
      <alignment horizontal="right" vertical="top"/>
    </xf>
    <xf numFmtId="38" fontId="21" fillId="0" borderId="34" xfId="20" applyFont="1" applyBorder="1" applyAlignment="1">
      <alignment horizontal="right" vertical="top"/>
    </xf>
    <xf numFmtId="38" fontId="21" fillId="0" borderId="56" xfId="20" applyFont="1" applyBorder="1" applyAlignment="1">
      <alignment horizontal="right" vertical="top"/>
    </xf>
    <xf numFmtId="38" fontId="21" fillId="0" borderId="35" xfId="20" applyFont="1" applyBorder="1" applyAlignment="1">
      <alignment horizontal="left" vertical="top"/>
    </xf>
    <xf numFmtId="38" fontId="21" fillId="9" borderId="0" xfId="20" applyFont="1" applyFill="1" applyBorder="1" applyAlignment="1">
      <alignment horizontal="right" vertical="top"/>
    </xf>
    <xf numFmtId="0" fontId="12" fillId="9" borderId="55" xfId="0" applyFont="1" applyFill="1" applyBorder="1" applyAlignment="1"/>
    <xf numFmtId="38" fontId="21" fillId="9" borderId="35" xfId="20" applyFont="1" applyFill="1" applyBorder="1" applyAlignment="1">
      <alignment horizontal="right" vertical="top"/>
    </xf>
    <xf numFmtId="0" fontId="12" fillId="9" borderId="55" xfId="0" applyFont="1" applyFill="1" applyBorder="1" applyAlignment="1">
      <alignment horizontal="centerContinuous"/>
    </xf>
    <xf numFmtId="38" fontId="21" fillId="9" borderId="34" xfId="20" applyFont="1" applyFill="1" applyBorder="1" applyAlignment="1">
      <alignment horizontal="right" vertical="top"/>
    </xf>
    <xf numFmtId="0" fontId="12" fillId="9" borderId="0" xfId="0" applyFont="1" applyFill="1" applyBorder="1" applyAlignment="1"/>
    <xf numFmtId="38" fontId="21" fillId="9" borderId="35" xfId="20" applyFont="1" applyFill="1" applyBorder="1" applyAlignment="1">
      <alignment horizontal="left" vertical="top"/>
    </xf>
    <xf numFmtId="0" fontId="12" fillId="9" borderId="0" xfId="0" applyFont="1" applyFill="1"/>
    <xf numFmtId="0" fontId="12" fillId="0" borderId="0" xfId="0" applyFont="1" applyAlignment="1">
      <alignment horizontal="centerContinuous"/>
    </xf>
    <xf numFmtId="38" fontId="20" fillId="0" borderId="34" xfId="20" applyFont="1" applyBorder="1" applyAlignment="1">
      <alignment vertical="center"/>
    </xf>
    <xf numFmtId="38" fontId="21" fillId="0" borderId="55" xfId="20" applyFont="1" applyBorder="1" applyAlignment="1">
      <alignment vertical="center"/>
    </xf>
    <xf numFmtId="38" fontId="21" fillId="0" borderId="55" xfId="20" applyFont="1" applyBorder="1" applyAlignment="1">
      <alignment horizontal="right" vertical="center"/>
    </xf>
    <xf numFmtId="38" fontId="22" fillId="0" borderId="34" xfId="20" applyFont="1" applyBorder="1" applyAlignment="1">
      <alignment vertical="center"/>
    </xf>
    <xf numFmtId="38" fontId="21" fillId="0" borderId="0" xfId="20" applyFont="1" applyBorder="1" applyAlignment="1">
      <alignment vertical="center"/>
    </xf>
    <xf numFmtId="176" fontId="21" fillId="0" borderId="35" xfId="20" applyNumberFormat="1" applyFont="1" applyBorder="1" applyAlignment="1">
      <alignment vertical="center"/>
    </xf>
    <xf numFmtId="38" fontId="21" fillId="0" borderId="0" xfId="20" applyFont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176" fontId="21" fillId="0" borderId="35" xfId="20" applyNumberFormat="1" applyFont="1" applyBorder="1" applyAlignment="1">
      <alignment horizontal="center" vertical="center"/>
    </xf>
    <xf numFmtId="2" fontId="21" fillId="0" borderId="0" xfId="20" applyNumberFormat="1" applyFont="1" applyBorder="1" applyAlignment="1">
      <alignment horizontal="center" vertical="center"/>
    </xf>
    <xf numFmtId="38" fontId="12" fillId="0" borderId="0" xfId="20" applyFont="1"/>
    <xf numFmtId="38" fontId="21" fillId="0" borderId="26" xfId="20" applyFont="1" applyBorder="1" applyAlignment="1">
      <alignment horizontal="center" vertical="center"/>
    </xf>
    <xf numFmtId="0" fontId="23" fillId="0" borderId="53" xfId="0" applyFont="1" applyBorder="1" applyAlignment="1">
      <alignment horizontal="right" vertical="center"/>
    </xf>
    <xf numFmtId="176" fontId="21" fillId="0" borderId="37" xfId="20" applyNumberFormat="1" applyFont="1" applyBorder="1" applyAlignment="1">
      <alignment horizontal="center" vertical="center"/>
    </xf>
    <xf numFmtId="2" fontId="21" fillId="0" borderId="26" xfId="20" applyNumberFormat="1" applyFont="1" applyBorder="1" applyAlignment="1">
      <alignment horizontal="center" vertical="center"/>
    </xf>
    <xf numFmtId="38" fontId="12" fillId="0" borderId="0" xfId="20" applyFont="1" applyAlignment="1">
      <alignment vertical="center"/>
    </xf>
    <xf numFmtId="0" fontId="23" fillId="9" borderId="55" xfId="0" applyFont="1" applyFill="1" applyBorder="1" applyAlignment="1">
      <alignment horizontal="right" vertical="center"/>
    </xf>
    <xf numFmtId="176" fontId="21" fillId="9" borderId="35" xfId="20" applyNumberFormat="1" applyFont="1" applyFill="1" applyBorder="1" applyAlignment="1">
      <alignment horizontal="center" vertical="center"/>
    </xf>
    <xf numFmtId="2" fontId="21" fillId="9" borderId="0" xfId="20" applyNumberFormat="1" applyFont="1" applyFill="1" applyBorder="1" applyAlignment="1">
      <alignment horizontal="center" vertical="center"/>
    </xf>
    <xf numFmtId="38" fontId="12" fillId="9" borderId="0" xfId="20" applyFont="1" applyFill="1" applyAlignment="1">
      <alignment vertical="center"/>
    </xf>
    <xf numFmtId="0" fontId="12" fillId="9" borderId="0" xfId="0" applyFont="1" applyFill="1" applyAlignment="1">
      <alignment vertical="center"/>
    </xf>
    <xf numFmtId="38" fontId="20" fillId="0" borderId="0" xfId="20" applyFont="1" applyBorder="1" applyAlignment="1">
      <alignment vertical="center"/>
    </xf>
    <xf numFmtId="38" fontId="21" fillId="0" borderId="55" xfId="20" applyFont="1" applyBorder="1" applyAlignment="1">
      <alignment horizontal="centerContinuous" vertical="center"/>
    </xf>
    <xf numFmtId="0" fontId="23" fillId="0" borderId="55" xfId="0" applyFont="1" applyBorder="1" applyAlignment="1">
      <alignment horizontal="right" vertical="center"/>
    </xf>
    <xf numFmtId="2" fontId="21" fillId="0" borderId="0" xfId="20" applyNumberFormat="1" applyFont="1" applyAlignment="1">
      <alignment horizontal="center" vertical="center"/>
    </xf>
    <xf numFmtId="2" fontId="21" fillId="0" borderId="60" xfId="20" applyNumberFormat="1" applyFont="1" applyBorder="1" applyAlignment="1">
      <alignment horizontal="center" vertical="center"/>
    </xf>
    <xf numFmtId="38" fontId="22" fillId="9" borderId="0" xfId="20" applyFont="1" applyFill="1" applyBorder="1" applyAlignment="1">
      <alignment vertical="center"/>
    </xf>
    <xf numFmtId="38" fontId="22" fillId="9" borderId="34" xfId="20" applyFont="1" applyFill="1" applyBorder="1" applyAlignment="1">
      <alignment vertical="center"/>
    </xf>
    <xf numFmtId="38" fontId="22" fillId="0" borderId="0" xfId="20" applyFont="1" applyBorder="1" applyAlignment="1">
      <alignment vertical="center"/>
    </xf>
    <xf numFmtId="38" fontId="21" fillId="9" borderId="34" xfId="20" applyFont="1" applyFill="1" applyBorder="1" applyAlignment="1">
      <alignment horizontal="center" vertical="center"/>
    </xf>
    <xf numFmtId="38" fontId="21" fillId="0" borderId="34" xfId="20" applyFont="1" applyBorder="1" applyAlignment="1">
      <alignment horizontal="center" vertical="center"/>
    </xf>
    <xf numFmtId="176" fontId="21" fillId="0" borderId="56" xfId="20" applyNumberFormat="1" applyFont="1" applyBorder="1" applyAlignment="1">
      <alignment horizontal="center" vertical="center"/>
    </xf>
    <xf numFmtId="38" fontId="21" fillId="0" borderId="0" xfId="20" applyFont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38" fontId="21" fillId="9" borderId="0" xfId="20" applyFont="1" applyFill="1" applyBorder="1" applyAlignment="1">
      <alignment horizontal="right" vertical="center"/>
    </xf>
    <xf numFmtId="0" fontId="23" fillId="9" borderId="55" xfId="0" applyFont="1" applyFill="1" applyBorder="1" applyAlignment="1">
      <alignment horizontal="center" vertical="center"/>
    </xf>
    <xf numFmtId="38" fontId="22" fillId="0" borderId="0" xfId="20" applyFont="1" applyFill="1" applyBorder="1" applyAlignment="1">
      <alignment vertical="center"/>
    </xf>
    <xf numFmtId="38" fontId="21" fillId="0" borderId="55" xfId="20" applyFont="1" applyFill="1" applyBorder="1" applyAlignment="1">
      <alignment vertical="center"/>
    </xf>
    <xf numFmtId="38" fontId="21" fillId="0" borderId="55" xfId="20" applyFont="1" applyFill="1" applyBorder="1" applyAlignment="1">
      <alignment horizontal="right" vertical="center"/>
    </xf>
    <xf numFmtId="38" fontId="21" fillId="0" borderId="34" xfId="20" applyFont="1" applyFill="1" applyBorder="1" applyAlignment="1">
      <alignment horizontal="center" vertical="center"/>
    </xf>
    <xf numFmtId="38" fontId="21" fillId="0" borderId="0" xfId="20" applyFont="1" applyFill="1" applyBorder="1" applyAlignment="1">
      <alignment vertical="center"/>
    </xf>
    <xf numFmtId="176" fontId="21" fillId="0" borderId="56" xfId="20" applyNumberFormat="1" applyFont="1" applyFill="1" applyBorder="1" applyAlignment="1">
      <alignment horizontal="center" vertical="center"/>
    </xf>
    <xf numFmtId="176" fontId="21" fillId="0" borderId="35" xfId="20" applyNumberFormat="1" applyFont="1" applyFill="1" applyBorder="1" applyAlignment="1">
      <alignment vertical="center"/>
    </xf>
    <xf numFmtId="0" fontId="23" fillId="0" borderId="55" xfId="0" applyFont="1" applyFill="1" applyBorder="1" applyAlignment="1">
      <alignment horizontal="right" vertical="center"/>
    </xf>
    <xf numFmtId="2" fontId="21" fillId="0" borderId="0" xfId="20" applyNumberFormat="1" applyFont="1" applyFill="1" applyBorder="1" applyAlignment="1">
      <alignment horizontal="center" vertical="center"/>
    </xf>
    <xf numFmtId="38" fontId="12" fillId="0" borderId="0" xfId="20" applyFont="1" applyBorder="1"/>
    <xf numFmtId="38" fontId="24" fillId="0" borderId="0" xfId="20" applyFont="1" applyBorder="1" applyAlignment="1">
      <alignment vertic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right"/>
    </xf>
    <xf numFmtId="0" fontId="12" fillId="0" borderId="37" xfId="0" applyFont="1" applyBorder="1"/>
    <xf numFmtId="38" fontId="21" fillId="0" borderId="35" xfId="20" applyFont="1" applyBorder="1" applyAlignment="1">
      <alignment horizontal="right" vertical="center"/>
    </xf>
    <xf numFmtId="38" fontId="21" fillId="0" borderId="33" xfId="20" applyFont="1" applyBorder="1" applyAlignment="1">
      <alignment horizontal="right" vertical="center"/>
    </xf>
    <xf numFmtId="38" fontId="21" fillId="0" borderId="61" xfId="20" applyFont="1" applyBorder="1" applyAlignment="1">
      <alignment horizontal="right" vertical="center"/>
    </xf>
    <xf numFmtId="38" fontId="21" fillId="0" borderId="37" xfId="20" applyFont="1" applyBorder="1" applyAlignment="1">
      <alignment horizontal="right" vertical="center"/>
    </xf>
    <xf numFmtId="38" fontId="21" fillId="0" borderId="68" xfId="20" applyFont="1" applyBorder="1" applyAlignment="1">
      <alignment horizontal="right" vertical="center"/>
    </xf>
    <xf numFmtId="38" fontId="21" fillId="0" borderId="77" xfId="20" applyFont="1" applyBorder="1" applyAlignment="1">
      <alignment horizontal="right" vertical="center"/>
    </xf>
    <xf numFmtId="38" fontId="21" fillId="0" borderId="75" xfId="20" applyFont="1" applyBorder="1" applyAlignment="1">
      <alignment vertical="center"/>
    </xf>
    <xf numFmtId="38" fontId="21" fillId="0" borderId="34" xfId="20" applyFont="1" applyBorder="1" applyAlignment="1">
      <alignment vertical="center"/>
    </xf>
    <xf numFmtId="38" fontId="21" fillId="0" borderId="36" xfId="20" applyFont="1" applyBorder="1" applyAlignment="1">
      <alignment vertical="center"/>
    </xf>
    <xf numFmtId="38" fontId="21" fillId="0" borderId="32" xfId="20" applyFont="1" applyBorder="1" applyAlignment="1">
      <alignment vertical="center"/>
    </xf>
    <xf numFmtId="38" fontId="21" fillId="0" borderId="41" xfId="20" applyFont="1" applyBorder="1" applyAlignment="1">
      <alignment horizontal="right" vertical="center"/>
    </xf>
    <xf numFmtId="38" fontId="21" fillId="0" borderId="0" xfId="20" applyFont="1" applyBorder="1" applyAlignment="1">
      <alignment horizontal="right" vertical="center"/>
    </xf>
    <xf numFmtId="38" fontId="21" fillId="0" borderId="26" xfId="20" applyFont="1" applyBorder="1" applyAlignment="1">
      <alignment horizontal="right" vertical="center"/>
    </xf>
    <xf numFmtId="0" fontId="12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left"/>
    </xf>
    <xf numFmtId="0" fontId="12" fillId="0" borderId="36" xfId="0" applyFont="1" applyFill="1" applyBorder="1" applyAlignment="1">
      <alignment horizontal="center"/>
    </xf>
    <xf numFmtId="38" fontId="12" fillId="0" borderId="26" xfId="20" applyFont="1" applyFill="1" applyBorder="1" applyAlignment="1">
      <alignment horizontal="center" vertical="center"/>
    </xf>
    <xf numFmtId="38" fontId="12" fillId="0" borderId="37" xfId="20" applyFont="1" applyFill="1" applyBorder="1" applyAlignment="1">
      <alignment horizontal="centerContinuous"/>
    </xf>
    <xf numFmtId="38" fontId="21" fillId="0" borderId="28" xfId="20" applyFont="1" applyFill="1" applyBorder="1" applyAlignment="1">
      <alignment vertical="center"/>
    </xf>
    <xf numFmtId="38" fontId="21" fillId="0" borderId="29" xfId="20" applyFont="1" applyFill="1" applyBorder="1" applyAlignment="1">
      <alignment vertical="center"/>
    </xf>
    <xf numFmtId="180" fontId="21" fillId="0" borderId="29" xfId="20" applyNumberFormat="1" applyFont="1" applyFill="1" applyBorder="1" applyAlignment="1">
      <alignment vertical="center"/>
    </xf>
    <xf numFmtId="180" fontId="12" fillId="0" borderId="29" xfId="20" applyNumberFormat="1" applyFont="1" applyFill="1" applyBorder="1"/>
    <xf numFmtId="0" fontId="12" fillId="0" borderId="21" xfId="0" applyFont="1" applyFill="1" applyBorder="1" applyAlignment="1">
      <alignment horizontal="center" vertical="center"/>
    </xf>
    <xf numFmtId="0" fontId="21" fillId="0" borderId="28" xfId="20" applyNumberFormat="1" applyFont="1" applyFill="1" applyBorder="1" applyAlignment="1">
      <alignment horizontal="right" vertical="center"/>
    </xf>
    <xf numFmtId="38" fontId="21" fillId="0" borderId="28" xfId="20" applyFont="1" applyFill="1" applyBorder="1" applyAlignment="1">
      <alignment horizontal="right" vertical="center"/>
    </xf>
    <xf numFmtId="38" fontId="21" fillId="0" borderId="84" xfId="20" applyFont="1" applyFill="1" applyBorder="1" applyAlignment="1">
      <alignment vertical="center"/>
    </xf>
    <xf numFmtId="38" fontId="21" fillId="0" borderId="85" xfId="20" applyFont="1" applyFill="1" applyBorder="1" applyAlignment="1">
      <alignment vertical="center"/>
    </xf>
    <xf numFmtId="180" fontId="21" fillId="0" borderId="85" xfId="20" applyNumberFormat="1" applyFont="1" applyFill="1" applyBorder="1" applyAlignment="1">
      <alignment vertical="center"/>
    </xf>
    <xf numFmtId="180" fontId="12" fillId="0" borderId="85" xfId="20" applyNumberFormat="1" applyFont="1" applyFill="1" applyBorder="1"/>
    <xf numFmtId="180" fontId="21" fillId="0" borderId="37" xfId="20" applyNumberFormat="1" applyFont="1" applyFill="1" applyBorder="1" applyAlignment="1">
      <alignment vertical="center"/>
    </xf>
    <xf numFmtId="38" fontId="21" fillId="0" borderId="36" xfId="20" applyFont="1" applyFill="1" applyBorder="1" applyAlignment="1">
      <alignment vertical="center"/>
    </xf>
    <xf numFmtId="38" fontId="21" fillId="0" borderId="37" xfId="2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6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/>
    </xf>
    <xf numFmtId="0" fontId="21" fillId="0" borderId="74" xfId="0" applyFont="1" applyFill="1" applyBorder="1" applyAlignment="1">
      <alignment vertical="center"/>
    </xf>
    <xf numFmtId="0" fontId="21" fillId="0" borderId="84" xfId="0" applyFont="1" applyFill="1" applyBorder="1" applyAlignment="1">
      <alignment vertical="center"/>
    </xf>
    <xf numFmtId="0" fontId="21" fillId="0" borderId="82" xfId="0" applyFont="1" applyFill="1" applyBorder="1" applyAlignment="1">
      <alignment vertical="center"/>
    </xf>
    <xf numFmtId="38" fontId="21" fillId="0" borderId="0" xfId="20" applyFont="1" applyFill="1" applyAlignment="1">
      <alignment vertical="center"/>
    </xf>
    <xf numFmtId="38" fontId="12" fillId="0" borderId="0" xfId="20" applyFont="1" applyFill="1" applyBorder="1"/>
    <xf numFmtId="0" fontId="21" fillId="0" borderId="0" xfId="0" applyFont="1" applyFill="1" applyBorder="1" applyAlignment="1">
      <alignment vertical="center"/>
    </xf>
    <xf numFmtId="38" fontId="12" fillId="0" borderId="35" xfId="20" applyFont="1" applyFill="1" applyBorder="1"/>
    <xf numFmtId="0" fontId="12" fillId="0" borderId="26" xfId="0" applyFont="1" applyFill="1" applyBorder="1" applyAlignment="1">
      <alignment horizontal="centerContinuous"/>
    </xf>
    <xf numFmtId="0" fontId="12" fillId="0" borderId="26" xfId="0" applyFont="1" applyFill="1" applyBorder="1" applyAlignment="1">
      <alignment horizontal="right" vertical="center"/>
    </xf>
    <xf numFmtId="38" fontId="21" fillId="0" borderId="0" xfId="20" applyFont="1" applyFill="1" applyBorder="1" applyAlignment="1">
      <alignment horizontal="right" vertical="center"/>
    </xf>
    <xf numFmtId="0" fontId="21" fillId="0" borderId="35" xfId="0" applyFont="1" applyFill="1" applyBorder="1" applyAlignment="1">
      <alignment horizontal="right" vertical="center"/>
    </xf>
    <xf numFmtId="0" fontId="12" fillId="0" borderId="35" xfId="0" applyFont="1" applyFill="1" applyBorder="1"/>
    <xf numFmtId="38" fontId="21" fillId="0" borderId="29" xfId="2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centerContinuous"/>
    </xf>
    <xf numFmtId="38" fontId="21" fillId="0" borderId="36" xfId="20" applyFont="1" applyFill="1" applyBorder="1" applyAlignment="1">
      <alignment horizontal="right" vertical="center"/>
    </xf>
    <xf numFmtId="38" fontId="21" fillId="0" borderId="26" xfId="20" applyFont="1" applyFill="1" applyBorder="1" applyAlignment="1">
      <alignment horizontal="right" vertical="center"/>
    </xf>
    <xf numFmtId="38" fontId="21" fillId="0" borderId="37" xfId="20" applyFont="1" applyFill="1" applyBorder="1" applyAlignment="1">
      <alignment horizontal="right" vertical="center"/>
    </xf>
    <xf numFmtId="38" fontId="12" fillId="0" borderId="37" xfId="20" applyFont="1" applyFill="1" applyBorder="1" applyAlignment="1">
      <alignment horizontal="center"/>
    </xf>
    <xf numFmtId="38" fontId="12" fillId="0" borderId="29" xfId="20" applyFont="1" applyFill="1" applyBorder="1"/>
    <xf numFmtId="38" fontId="21" fillId="0" borderId="84" xfId="20" applyFont="1" applyFill="1" applyBorder="1" applyAlignment="1">
      <alignment horizontal="right" vertical="center"/>
    </xf>
    <xf numFmtId="38" fontId="21" fillId="0" borderId="85" xfId="20" applyFont="1" applyFill="1" applyBorder="1" applyAlignment="1">
      <alignment horizontal="right" vertical="center"/>
    </xf>
    <xf numFmtId="38" fontId="12" fillId="0" borderId="85" xfId="20" applyFont="1" applyFill="1" applyBorder="1"/>
    <xf numFmtId="38" fontId="12" fillId="0" borderId="37" xfId="20" applyFont="1" applyFill="1" applyBorder="1"/>
    <xf numFmtId="0" fontId="21" fillId="0" borderId="28" xfId="0" applyFont="1" applyFill="1" applyBorder="1" applyAlignment="1">
      <alignment horizontal="right" vertical="center"/>
    </xf>
    <xf numFmtId="0" fontId="21" fillId="0" borderId="26" xfId="0" applyFont="1" applyFill="1" applyBorder="1" applyAlignment="1">
      <alignment horizontal="right" vertical="center"/>
    </xf>
    <xf numFmtId="0" fontId="21" fillId="0" borderId="37" xfId="0" applyFont="1" applyFill="1" applyBorder="1" applyAlignment="1">
      <alignment horizontal="right" vertical="center"/>
    </xf>
    <xf numFmtId="0" fontId="12" fillId="0" borderId="37" xfId="0" applyFont="1" applyFill="1" applyBorder="1"/>
    <xf numFmtId="0" fontId="21" fillId="0" borderId="74" xfId="0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right" vertical="center"/>
    </xf>
    <xf numFmtId="0" fontId="12" fillId="0" borderId="29" xfId="0" applyFont="1" applyFill="1" applyBorder="1"/>
    <xf numFmtId="0" fontId="21" fillId="0" borderId="84" xfId="0" applyFont="1" applyFill="1" applyBorder="1" applyAlignment="1">
      <alignment horizontal="right" vertical="center"/>
    </xf>
    <xf numFmtId="0" fontId="21" fillId="0" borderId="82" xfId="0" applyFont="1" applyFill="1" applyBorder="1" applyAlignment="1">
      <alignment horizontal="right" vertical="center"/>
    </xf>
    <xf numFmtId="0" fontId="21" fillId="0" borderId="87" xfId="0" applyFont="1" applyFill="1" applyBorder="1" applyAlignment="1">
      <alignment horizontal="right" vertical="center"/>
    </xf>
    <xf numFmtId="38" fontId="21" fillId="0" borderId="0" xfId="20" applyFont="1" applyFill="1" applyAlignment="1">
      <alignment horizontal="right" vertical="center"/>
    </xf>
    <xf numFmtId="38" fontId="21" fillId="0" borderId="35" xfId="20" applyFont="1" applyFill="1" applyBorder="1" applyAlignment="1">
      <alignment horizontal="right" vertical="center"/>
    </xf>
    <xf numFmtId="38" fontId="12" fillId="0" borderId="89" xfId="20" applyFont="1" applyFill="1" applyBorder="1"/>
    <xf numFmtId="0" fontId="21" fillId="0" borderId="28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180" fontId="21" fillId="0" borderId="37" xfId="0" applyNumberFormat="1" applyFont="1" applyFill="1" applyBorder="1" applyAlignment="1">
      <alignment horizontal="right" vertical="center"/>
    </xf>
    <xf numFmtId="180" fontId="21" fillId="0" borderId="28" xfId="0" applyNumberFormat="1" applyFont="1" applyFill="1" applyBorder="1" applyAlignment="1">
      <alignment horizontal="right" vertical="center"/>
    </xf>
    <xf numFmtId="180" fontId="21" fillId="0" borderId="26" xfId="0" applyNumberFormat="1" applyFont="1" applyFill="1" applyBorder="1" applyAlignment="1">
      <alignment horizontal="right" vertical="center"/>
    </xf>
    <xf numFmtId="0" fontId="12" fillId="0" borderId="37" xfId="0" applyFont="1" applyFill="1" applyBorder="1" applyAlignment="1"/>
    <xf numFmtId="38" fontId="12" fillId="0" borderId="0" xfId="20" applyFont="1" applyFill="1" applyBorder="1" applyAlignment="1">
      <alignment horizontal="center" vertical="center"/>
    </xf>
    <xf numFmtId="38" fontId="12" fillId="0" borderId="0" xfId="20" applyFont="1" applyFill="1" applyAlignment="1">
      <alignment horizontal="center" vertical="center"/>
    </xf>
    <xf numFmtId="38" fontId="12" fillId="0" borderId="0" xfId="20" applyFont="1" applyFill="1"/>
    <xf numFmtId="0" fontId="12" fillId="0" borderId="0" xfId="0" applyFont="1" applyFill="1" applyBorder="1" applyAlignment="1">
      <alignment horizontal="center" vertical="center"/>
    </xf>
    <xf numFmtId="38" fontId="12" fillId="0" borderId="26" xfId="20" applyFont="1" applyFill="1" applyBorder="1" applyAlignment="1">
      <alignment horizontal="right" vertical="center"/>
    </xf>
    <xf numFmtId="38" fontId="12" fillId="0" borderId="26" xfId="20" applyFont="1" applyFill="1" applyBorder="1"/>
    <xf numFmtId="176" fontId="21" fillId="0" borderId="37" xfId="0" applyNumberFormat="1" applyFont="1" applyFill="1" applyBorder="1" applyAlignment="1">
      <alignment horizontal="right" vertical="center"/>
    </xf>
    <xf numFmtId="176" fontId="21" fillId="0" borderId="26" xfId="0" applyNumberFormat="1" applyFont="1" applyFill="1" applyBorder="1" applyAlignment="1">
      <alignment horizontal="right" vertical="center"/>
    </xf>
    <xf numFmtId="0" fontId="12" fillId="0" borderId="28" xfId="0" applyFont="1" applyFill="1" applyBorder="1"/>
    <xf numFmtId="0" fontId="12" fillId="0" borderId="74" xfId="0" applyFont="1" applyFill="1" applyBorder="1"/>
    <xf numFmtId="176" fontId="21" fillId="0" borderId="29" xfId="0" applyNumberFormat="1" applyFont="1" applyFill="1" applyBorder="1" applyAlignment="1">
      <alignment horizontal="right"/>
    </xf>
    <xf numFmtId="176" fontId="21" fillId="0" borderId="28" xfId="0" applyNumberFormat="1" applyFont="1" applyFill="1" applyBorder="1" applyAlignment="1">
      <alignment horizontal="right"/>
    </xf>
    <xf numFmtId="176" fontId="21" fillId="0" borderId="74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0" xfId="21" applyFont="1"/>
    <xf numFmtId="0" fontId="15" fillId="0" borderId="0" xfId="21" applyFont="1"/>
    <xf numFmtId="38" fontId="21" fillId="0" borderId="28" xfId="20" applyFont="1" applyFill="1" applyBorder="1" applyAlignment="1">
      <alignment horizontal="center" vertical="center"/>
    </xf>
    <xf numFmtId="0" fontId="12" fillId="0" borderId="0" xfId="21" applyFont="1" applyAlignment="1">
      <alignment horizontal="left"/>
    </xf>
    <xf numFmtId="0" fontId="12" fillId="0" borderId="0" xfId="21" applyFont="1"/>
    <xf numFmtId="0" fontId="25" fillId="0" borderId="0" xfId="21"/>
    <xf numFmtId="0" fontId="12" fillId="0" borderId="0" xfId="21" applyFont="1" applyBorder="1" applyAlignment="1">
      <alignment horizontal="centerContinuous" vertical="center"/>
    </xf>
    <xf numFmtId="0" fontId="13" fillId="0" borderId="0" xfId="21" applyFont="1" applyBorder="1" applyAlignment="1">
      <alignment horizontal="centerContinuous" vertical="center"/>
    </xf>
    <xf numFmtId="0" fontId="12" fillId="0" borderId="0" xfId="21" applyFont="1" applyBorder="1"/>
    <xf numFmtId="0" fontId="25" fillId="0" borderId="0" xfId="21" applyBorder="1"/>
    <xf numFmtId="0" fontId="12" fillId="0" borderId="0" xfId="21" applyFont="1" applyAlignment="1">
      <alignment horizontal="right"/>
    </xf>
    <xf numFmtId="0" fontId="35" fillId="0" borderId="0" xfId="21" applyFont="1"/>
    <xf numFmtId="0" fontId="12" fillId="0" borderId="0" xfId="21" applyFont="1" applyFill="1"/>
    <xf numFmtId="0" fontId="39" fillId="0" borderId="0" xfId="0" applyFont="1"/>
    <xf numFmtId="0" fontId="39" fillId="0" borderId="0" xfId="0" quotePrefix="1" applyFont="1"/>
    <xf numFmtId="38" fontId="39" fillId="0" borderId="0" xfId="0" applyNumberFormat="1" applyFont="1"/>
    <xf numFmtId="38" fontId="39" fillId="0" borderId="0" xfId="20" applyFont="1"/>
    <xf numFmtId="0" fontId="29" fillId="0" borderId="26" xfId="0" applyFont="1" applyBorder="1"/>
    <xf numFmtId="0" fontId="29" fillId="0" borderId="26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0" fontId="29" fillId="0" borderId="0" xfId="0" applyFont="1" applyBorder="1" applyAlignment="1">
      <alignment shrinkToFit="1"/>
    </xf>
    <xf numFmtId="0" fontId="29" fillId="0" borderId="21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29" fillId="0" borderId="34" xfId="0" applyFont="1" applyFill="1" applyBorder="1" applyAlignment="1">
      <alignment horizontal="center" vertical="center" shrinkToFit="1"/>
    </xf>
    <xf numFmtId="0" fontId="30" fillId="0" borderId="35" xfId="0" applyFont="1" applyBorder="1" applyAlignment="1">
      <alignment horizontal="center" vertical="center" shrinkToFit="1"/>
    </xf>
    <xf numFmtId="0" fontId="29" fillId="0" borderId="0" xfId="0" applyFont="1" applyAlignment="1">
      <alignment shrinkToFit="1"/>
    </xf>
    <xf numFmtId="0" fontId="29" fillId="0" borderId="2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1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59" xfId="0" applyFont="1" applyBorder="1" applyAlignment="1">
      <alignment vertical="center"/>
    </xf>
    <xf numFmtId="0" fontId="29" fillId="0" borderId="6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29" fillId="0" borderId="20" xfId="0" applyFont="1" applyBorder="1" applyAlignment="1">
      <alignment vertical="center"/>
    </xf>
    <xf numFmtId="0" fontId="29" fillId="0" borderId="36" xfId="0" applyFont="1" applyBorder="1" applyAlignment="1">
      <alignment horizontal="left" vertical="center"/>
    </xf>
    <xf numFmtId="0" fontId="29" fillId="0" borderId="0" xfId="0" applyFont="1" applyFill="1" applyBorder="1"/>
    <xf numFmtId="0" fontId="30" fillId="0" borderId="0" xfId="21" applyFont="1"/>
    <xf numFmtId="38" fontId="39" fillId="0" borderId="0" xfId="21" applyNumberFormat="1" applyFont="1" applyBorder="1" applyAlignment="1">
      <alignment vertical="center"/>
    </xf>
    <xf numFmtId="0" fontId="30" fillId="0" borderId="35" xfId="21" applyFont="1" applyBorder="1"/>
    <xf numFmtId="0" fontId="39" fillId="0" borderId="29" xfId="21" applyFont="1" applyFill="1" applyBorder="1" applyAlignment="1">
      <alignment horizontal="right" vertical="center" shrinkToFit="1"/>
    </xf>
    <xf numFmtId="38" fontId="41" fillId="0" borderId="27" xfId="21" applyNumberFormat="1" applyFont="1" applyBorder="1" applyAlignment="1">
      <alignment vertical="center" shrinkToFit="1"/>
    </xf>
    <xf numFmtId="0" fontId="39" fillId="0" borderId="27" xfId="21" applyFont="1" applyFill="1" applyBorder="1" applyAlignment="1">
      <alignment horizontal="right" vertical="center" shrinkToFit="1"/>
    </xf>
    <xf numFmtId="0" fontId="39" fillId="0" borderId="20" xfId="21" applyFont="1" applyFill="1" applyBorder="1" applyAlignment="1">
      <alignment horizontal="right" vertical="center" shrinkToFit="1"/>
    </xf>
    <xf numFmtId="0" fontId="29" fillId="0" borderId="0" xfId="21" applyFont="1" applyAlignment="1">
      <alignment vertical="top" shrinkToFit="1"/>
    </xf>
    <xf numFmtId="0" fontId="29" fillId="0" borderId="0" xfId="21" applyFont="1" applyAlignment="1">
      <alignment shrinkToFit="1"/>
    </xf>
    <xf numFmtId="38" fontId="39" fillId="0" borderId="27" xfId="21" applyNumberFormat="1" applyFont="1" applyBorder="1" applyAlignment="1">
      <alignment vertical="center" shrinkToFit="1"/>
    </xf>
    <xf numFmtId="0" fontId="39" fillId="14" borderId="28" xfId="21" applyFont="1" applyFill="1" applyBorder="1" applyAlignment="1">
      <alignment horizontal="centerContinuous" vertical="center"/>
    </xf>
    <xf numFmtId="0" fontId="30" fillId="14" borderId="29" xfId="21" applyFont="1" applyFill="1" applyBorder="1" applyAlignment="1">
      <alignment horizontal="centerContinuous" vertical="center"/>
    </xf>
    <xf numFmtId="0" fontId="39" fillId="0" borderId="27" xfId="21" applyFont="1" applyBorder="1" applyAlignment="1">
      <alignment horizontal="right" vertical="center" shrinkToFit="1"/>
    </xf>
    <xf numFmtId="38" fontId="39" fillId="0" borderId="27" xfId="21" applyNumberFormat="1" applyFont="1" applyFill="1" applyBorder="1" applyAlignment="1">
      <alignment vertical="center" shrinkToFit="1"/>
    </xf>
    <xf numFmtId="0" fontId="39" fillId="11" borderId="28" xfId="21" applyFont="1" applyFill="1" applyBorder="1" applyAlignment="1">
      <alignment horizontal="centerContinuous" vertical="center"/>
    </xf>
    <xf numFmtId="0" fontId="30" fillId="11" borderId="29" xfId="21" applyFont="1" applyFill="1" applyBorder="1" applyAlignment="1">
      <alignment horizontal="centerContinuous" vertical="center"/>
    </xf>
    <xf numFmtId="0" fontId="39" fillId="13" borderId="28" xfId="21" applyFont="1" applyFill="1" applyBorder="1" applyAlignment="1">
      <alignment horizontal="centerContinuous" vertical="center"/>
    </xf>
    <xf numFmtId="0" fontId="30" fillId="13" borderId="29" xfId="21" applyFont="1" applyFill="1" applyBorder="1" applyAlignment="1">
      <alignment horizontal="centerContinuous" vertical="center"/>
    </xf>
    <xf numFmtId="0" fontId="28" fillId="0" borderId="0" xfId="21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9" fillId="0" borderId="26" xfId="0" applyFont="1" applyBorder="1" applyAlignment="1">
      <alignment horizontal="center"/>
    </xf>
    <xf numFmtId="2" fontId="29" fillId="0" borderId="26" xfId="0" applyNumberFormat="1" applyFont="1" applyBorder="1"/>
    <xf numFmtId="0" fontId="29" fillId="0" borderId="34" xfId="0" applyFont="1" applyBorder="1"/>
    <xf numFmtId="0" fontId="29" fillId="0" borderId="35" xfId="0" applyFont="1" applyBorder="1" applyAlignment="1">
      <alignment horizontal="left"/>
    </xf>
    <xf numFmtId="0" fontId="29" fillId="0" borderId="35" xfId="0" applyFont="1" applyBorder="1" applyAlignment="1">
      <alignment horizontal="center"/>
    </xf>
    <xf numFmtId="176" fontId="29" fillId="0" borderId="35" xfId="0" applyNumberFormat="1" applyFont="1" applyBorder="1" applyAlignment="1">
      <alignment horizontal="center"/>
    </xf>
    <xf numFmtId="0" fontId="29" fillId="0" borderId="32" xfId="0" applyFont="1" applyBorder="1"/>
    <xf numFmtId="0" fontId="29" fillId="0" borderId="41" xfId="0" applyFont="1" applyBorder="1"/>
    <xf numFmtId="0" fontId="29" fillId="0" borderId="41" xfId="0" applyFont="1" applyBorder="1" applyAlignment="1">
      <alignment horizontal="left"/>
    </xf>
    <xf numFmtId="0" fontId="29" fillId="0" borderId="33" xfId="0" applyFont="1" applyBorder="1" applyAlignment="1">
      <alignment horizontal="left"/>
    </xf>
    <xf numFmtId="2" fontId="29" fillId="0" borderId="0" xfId="0" applyNumberFormat="1" applyFont="1"/>
    <xf numFmtId="0" fontId="29" fillId="0" borderId="35" xfId="0" applyFont="1" applyBorder="1"/>
    <xf numFmtId="0" fontId="29" fillId="0" borderId="35" xfId="0" applyFont="1" applyBorder="1" applyAlignment="1">
      <alignment horizontal="center" textRotation="255"/>
    </xf>
    <xf numFmtId="0" fontId="29" fillId="0" borderId="26" xfId="0" applyFont="1" applyBorder="1" applyAlignment="1">
      <alignment horizontal="centerContinuous" vertical="center"/>
    </xf>
    <xf numFmtId="176" fontId="29" fillId="0" borderId="37" xfId="0" applyNumberFormat="1" applyFont="1" applyBorder="1" applyAlignment="1">
      <alignment horizontal="centerContinuous" vertical="center"/>
    </xf>
    <xf numFmtId="0" fontId="29" fillId="0" borderId="26" xfId="0" applyFont="1" applyBorder="1" applyAlignment="1">
      <alignment horizontal="centerContinuous" vertical="center" wrapText="1"/>
    </xf>
    <xf numFmtId="0" fontId="29" fillId="0" borderId="26" xfId="0" applyFont="1" applyFill="1" applyBorder="1" applyAlignment="1">
      <alignment horizontal="centerContinuous" vertical="center" wrapText="1"/>
    </xf>
    <xf numFmtId="0" fontId="29" fillId="0" borderId="37" xfId="0" applyFont="1" applyFill="1" applyBorder="1" applyAlignment="1">
      <alignment horizontal="centerContinuous" vertical="center" wrapText="1"/>
    </xf>
    <xf numFmtId="0" fontId="29" fillId="0" borderId="36" xfId="0" applyFont="1" applyBorder="1" applyAlignment="1">
      <alignment horizontal="centerContinuous" vertical="center"/>
    </xf>
    <xf numFmtId="0" fontId="29" fillId="0" borderId="37" xfId="0" applyFont="1" applyBorder="1" applyAlignment="1">
      <alignment horizontal="centerContinuous" vertical="center"/>
    </xf>
    <xf numFmtId="2" fontId="29" fillId="0" borderId="0" xfId="0" applyNumberFormat="1" applyFont="1" applyBorder="1" applyAlignment="1">
      <alignment horizontal="centerContinuous" vertical="center"/>
    </xf>
    <xf numFmtId="0" fontId="29" fillId="0" borderId="35" xfId="0" applyFont="1" applyBorder="1" applyAlignment="1">
      <alignment horizontal="centerContinuous" vertical="center"/>
    </xf>
    <xf numFmtId="0" fontId="29" fillId="0" borderId="36" xfId="0" applyFont="1" applyBorder="1"/>
    <xf numFmtId="0" fontId="29" fillId="0" borderId="37" xfId="0" applyFont="1" applyBorder="1" applyAlignment="1">
      <alignment horizontal="left"/>
    </xf>
    <xf numFmtId="0" fontId="29" fillId="0" borderId="37" xfId="0" applyFont="1" applyBorder="1" applyAlignment="1">
      <alignment horizontal="center" vertical="center" textRotation="255"/>
    </xf>
    <xf numFmtId="0" fontId="29" fillId="0" borderId="53" xfId="0" applyFont="1" applyBorder="1" applyAlignment="1">
      <alignment horizontal="centerContinuous" vertical="center"/>
    </xf>
    <xf numFmtId="176" fontId="29" fillId="0" borderId="37" xfId="0" applyNumberFormat="1" applyFont="1" applyBorder="1" applyAlignment="1">
      <alignment horizontal="center" vertical="center" wrapText="1"/>
    </xf>
    <xf numFmtId="176" fontId="29" fillId="0" borderId="37" xfId="0" applyNumberFormat="1" applyFont="1" applyBorder="1" applyAlignment="1">
      <alignment horizontal="centerContinuous" vertical="center" wrapText="1"/>
    </xf>
    <xf numFmtId="0" fontId="29" fillId="0" borderId="53" xfId="0" applyFont="1" applyBorder="1" applyAlignment="1">
      <alignment horizontal="centerContinuous"/>
    </xf>
    <xf numFmtId="176" fontId="29" fillId="0" borderId="36" xfId="0" applyNumberFormat="1" applyFont="1" applyBorder="1" applyAlignment="1">
      <alignment horizontal="centerContinuous" vertical="center" wrapText="1"/>
    </xf>
    <xf numFmtId="0" fontId="29" fillId="0" borderId="26" xfId="0" applyFont="1" applyBorder="1" applyAlignment="1">
      <alignment horizontal="centerContinuous"/>
    </xf>
    <xf numFmtId="176" fontId="29" fillId="0" borderId="54" xfId="0" applyNumberFormat="1" applyFont="1" applyBorder="1" applyAlignment="1">
      <alignment horizontal="centerContinuous" vertical="center"/>
    </xf>
    <xf numFmtId="2" fontId="29" fillId="0" borderId="26" xfId="0" applyNumberFormat="1" applyFont="1" applyBorder="1" applyAlignment="1">
      <alignment horizontal="centerContinuous" vertical="top"/>
    </xf>
    <xf numFmtId="0" fontId="29" fillId="0" borderId="37" xfId="0" applyFont="1" applyBorder="1" applyAlignment="1">
      <alignment horizontal="centerContinuous" vertical="top"/>
    </xf>
    <xf numFmtId="0" fontId="29" fillId="9" borderId="34" xfId="0" applyFont="1" applyFill="1" applyBorder="1"/>
    <xf numFmtId="0" fontId="29" fillId="9" borderId="0" xfId="0" applyFont="1" applyFill="1" applyBorder="1" applyAlignment="1">
      <alignment horizontal="left"/>
    </xf>
    <xf numFmtId="0" fontId="29" fillId="9" borderId="35" xfId="0" applyFont="1" applyFill="1" applyBorder="1" applyAlignment="1">
      <alignment horizontal="left"/>
    </xf>
    <xf numFmtId="0" fontId="29" fillId="0" borderId="34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35" xfId="0" applyFont="1" applyBorder="1" applyAlignment="1">
      <alignment horizontal="centerContinuous"/>
    </xf>
    <xf numFmtId="1" fontId="29" fillId="0" borderId="21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left"/>
    </xf>
    <xf numFmtId="0" fontId="29" fillId="0" borderId="34" xfId="0" applyFont="1" applyBorder="1" applyAlignment="1">
      <alignment vertical="center"/>
    </xf>
    <xf numFmtId="0" fontId="29" fillId="0" borderId="2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1" fontId="29" fillId="0" borderId="20" xfId="0" applyNumberFormat="1" applyFont="1" applyBorder="1" applyAlignment="1">
      <alignment horizontal="center" vertical="center"/>
    </xf>
    <xf numFmtId="0" fontId="29" fillId="9" borderId="34" xfId="0" applyFont="1" applyFill="1" applyBorder="1" applyAlignment="1">
      <alignment vertical="center"/>
    </xf>
    <xf numFmtId="0" fontId="29" fillId="9" borderId="0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left" vertical="center"/>
    </xf>
    <xf numFmtId="1" fontId="29" fillId="9" borderId="35" xfId="0" applyNumberFormat="1" applyFont="1" applyFill="1" applyBorder="1" applyAlignment="1">
      <alignment horizontal="center" vertical="center"/>
    </xf>
    <xf numFmtId="0" fontId="29" fillId="0" borderId="21" xfId="0" applyFont="1" applyBorder="1"/>
    <xf numFmtId="0" fontId="29" fillId="0" borderId="0" xfId="0" applyFont="1" applyAlignment="1">
      <alignment horizontal="centerContinuous" vertical="top"/>
    </xf>
    <xf numFmtId="1" fontId="29" fillId="0" borderId="35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60" xfId="0" applyFont="1" applyBorder="1" applyAlignment="1">
      <alignment horizontal="left" vertical="center"/>
    </xf>
    <xf numFmtId="0" fontId="29" fillId="0" borderId="60" xfId="0" applyFont="1" applyBorder="1" applyAlignment="1">
      <alignment horizontal="centerContinuous" vertical="center"/>
    </xf>
    <xf numFmtId="0" fontId="29" fillId="0" borderId="61" xfId="0" applyFont="1" applyBorder="1" applyAlignment="1">
      <alignment horizontal="centerContinuous" vertical="center"/>
    </xf>
    <xf numFmtId="1" fontId="29" fillId="0" borderId="59" xfId="0" applyNumberFormat="1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Continuous" vertical="center"/>
    </xf>
    <xf numFmtId="0" fontId="29" fillId="9" borderId="35" xfId="0" applyFont="1" applyFill="1" applyBorder="1" applyAlignment="1">
      <alignment horizontal="centerContinuous" vertical="center"/>
    </xf>
    <xf numFmtId="0" fontId="29" fillId="0" borderId="35" xfId="0" applyFont="1" applyBorder="1" applyAlignment="1">
      <alignment horizontal="centerContinuous" vertical="top"/>
    </xf>
    <xf numFmtId="1" fontId="29" fillId="0" borderId="20" xfId="0" applyNumberFormat="1" applyFont="1" applyFill="1" applyBorder="1" applyAlignment="1">
      <alignment horizontal="center" vertical="center"/>
    </xf>
    <xf numFmtId="1" fontId="29" fillId="0" borderId="21" xfId="0" applyNumberFormat="1" applyFont="1" applyFill="1" applyBorder="1" applyAlignment="1">
      <alignment horizontal="center" vertical="center"/>
    </xf>
    <xf numFmtId="0" fontId="29" fillId="9" borderId="21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1" fontId="29" fillId="0" borderId="69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0" fontId="42" fillId="0" borderId="20" xfId="0" applyFont="1" applyBorder="1" applyAlignment="1">
      <alignment vertical="center"/>
    </xf>
    <xf numFmtId="0" fontId="42" fillId="0" borderId="26" xfId="0" applyFont="1" applyBorder="1" applyAlignment="1">
      <alignment horizontal="left" vertical="center"/>
    </xf>
    <xf numFmtId="0" fontId="42" fillId="0" borderId="37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1" fontId="29" fillId="0" borderId="19" xfId="0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1" fontId="29" fillId="0" borderId="79" xfId="0" applyNumberFormat="1" applyFont="1" applyBorder="1" applyAlignment="1">
      <alignment horizontal="center" vertical="center"/>
    </xf>
    <xf numFmtId="0" fontId="30" fillId="0" borderId="26" xfId="0" applyFont="1" applyBorder="1"/>
    <xf numFmtId="0" fontId="29" fillId="0" borderId="37" xfId="0" applyFont="1" applyBorder="1"/>
    <xf numFmtId="0" fontId="29" fillId="0" borderId="0" xfId="0" applyFont="1" applyFill="1" applyAlignment="1">
      <alignment vertical="center"/>
    </xf>
    <xf numFmtId="0" fontId="30" fillId="0" borderId="0" xfId="0" applyFont="1" applyFill="1"/>
    <xf numFmtId="0" fontId="29" fillId="0" borderId="0" xfId="0" applyFont="1" applyFill="1" applyBorder="1" applyAlignment="1">
      <alignment vertical="center"/>
    </xf>
    <xf numFmtId="0" fontId="0" fillId="0" borderId="0" xfId="0" applyFont="1" applyFill="1"/>
    <xf numFmtId="0" fontId="30" fillId="0" borderId="0" xfId="0" applyFont="1" applyFill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30" fillId="0" borderId="26" xfId="0" applyFont="1" applyBorder="1" applyAlignment="1">
      <alignment horizontal="left" vertical="top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left"/>
    </xf>
    <xf numFmtId="0" fontId="30" fillId="0" borderId="2" xfId="0" applyFont="1" applyBorder="1" applyAlignment="1">
      <alignment horizontal="left" vertical="top"/>
    </xf>
    <xf numFmtId="0" fontId="30" fillId="0" borderId="2" xfId="0" applyFont="1" applyBorder="1"/>
    <xf numFmtId="0" fontId="30" fillId="0" borderId="2" xfId="0" applyFont="1" applyBorder="1" applyAlignment="1">
      <alignment horizontal="right" vertic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Continuous"/>
    </xf>
    <xf numFmtId="0" fontId="30" fillId="0" borderId="0" xfId="0" applyFont="1" applyFill="1" applyBorder="1"/>
    <xf numFmtId="0" fontId="30" fillId="0" borderId="0" xfId="0" applyFont="1" applyFill="1" applyBorder="1" applyAlignment="1">
      <alignment horizontal="right" vertical="center"/>
    </xf>
    <xf numFmtId="0" fontId="30" fillId="0" borderId="0" xfId="0" applyFont="1" applyFill="1" applyAlignment="1">
      <alignment horizontal="center"/>
    </xf>
    <xf numFmtId="0" fontId="30" fillId="0" borderId="26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15" fillId="0" borderId="0" xfId="8" applyFont="1" applyAlignment="1">
      <alignment horizontal="center" vertical="center"/>
    </xf>
    <xf numFmtId="179" fontId="15" fillId="0" borderId="0" xfId="8" applyNumberFormat="1" applyFont="1"/>
    <xf numFmtId="0" fontId="15" fillId="0" borderId="0" xfId="8" applyFont="1"/>
    <xf numFmtId="0" fontId="15" fillId="0" borderId="0" xfId="8" applyFont="1" applyAlignment="1">
      <alignment horizontal="left" vertical="center"/>
    </xf>
    <xf numFmtId="0" fontId="15" fillId="0" borderId="0" xfId="8" applyFont="1" applyAlignment="1">
      <alignment horizontal="left"/>
    </xf>
    <xf numFmtId="38" fontId="12" fillId="0" borderId="27" xfId="22" applyFont="1" applyBorder="1" applyAlignment="1">
      <alignment horizontal="right" vertical="center"/>
    </xf>
    <xf numFmtId="180" fontId="12" fillId="0" borderId="27" xfId="22" applyNumberFormat="1" applyFont="1" applyBorder="1" applyAlignment="1">
      <alignment horizontal="right" vertical="center"/>
    </xf>
    <xf numFmtId="0" fontId="30" fillId="0" borderId="0" xfId="8" applyFont="1" applyAlignment="1">
      <alignment horizontal="left"/>
    </xf>
    <xf numFmtId="0" fontId="30" fillId="0" borderId="0" xfId="8" applyFont="1" applyAlignment="1">
      <alignment horizontal="center" vertical="center"/>
    </xf>
    <xf numFmtId="0" fontId="30" fillId="0" borderId="0" xfId="8" applyFont="1"/>
    <xf numFmtId="179" fontId="30" fillId="0" borderId="0" xfId="8" applyNumberFormat="1" applyFont="1"/>
    <xf numFmtId="38" fontId="12" fillId="0" borderId="27" xfId="8" applyNumberFormat="1" applyFont="1" applyBorder="1" applyAlignment="1">
      <alignment vertical="center"/>
    </xf>
    <xf numFmtId="0" fontId="27" fillId="0" borderId="0" xfId="8" applyFont="1" applyAlignment="1">
      <alignment vertical="center"/>
    </xf>
    <xf numFmtId="0" fontId="12" fillId="0" borderId="74" xfId="0" applyFont="1" applyBorder="1"/>
    <xf numFmtId="0" fontId="12" fillId="0" borderId="28" xfId="0" applyFont="1" applyBorder="1"/>
    <xf numFmtId="0" fontId="12" fillId="0" borderId="94" xfId="0" applyFont="1" applyBorder="1"/>
    <xf numFmtId="0" fontId="12" fillId="0" borderId="95" xfId="0" applyFont="1" applyBorder="1"/>
    <xf numFmtId="0" fontId="0" fillId="0" borderId="0" xfId="0" applyAlignment="1">
      <alignment wrapText="1"/>
    </xf>
    <xf numFmtId="0" fontId="12" fillId="0" borderId="0" xfId="0" applyFont="1" applyAlignment="1">
      <alignment horizontal="left" vertical="distributed" wrapText="1"/>
    </xf>
    <xf numFmtId="0" fontId="0" fillId="10" borderId="0" xfId="0" applyFill="1"/>
    <xf numFmtId="38" fontId="20" fillId="9" borderId="36" xfId="20" applyFont="1" applyFill="1" applyBorder="1" applyAlignment="1">
      <alignment vertical="center"/>
    </xf>
    <xf numFmtId="0" fontId="21" fillId="9" borderId="20" xfId="0" applyFont="1" applyFill="1" applyBorder="1" applyAlignment="1">
      <alignment horizontal="center" vertical="center" wrapText="1"/>
    </xf>
    <xf numFmtId="0" fontId="12" fillId="9" borderId="0" xfId="0" applyFont="1" applyFill="1" applyBorder="1"/>
    <xf numFmtId="0" fontId="12" fillId="0" borderId="0" xfId="0" applyFont="1" applyFill="1"/>
    <xf numFmtId="0" fontId="0" fillId="0" borderId="0" xfId="0" applyAlignment="1">
      <alignment horizontal="right"/>
    </xf>
    <xf numFmtId="0" fontId="21" fillId="9" borderId="35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top"/>
    </xf>
    <xf numFmtId="2" fontId="21" fillId="0" borderId="0" xfId="0" applyNumberFormat="1" applyFont="1" applyBorder="1" applyAlignment="1">
      <alignment horizontal="center" vertical="center"/>
    </xf>
    <xf numFmtId="0" fontId="15" fillId="0" borderId="0" xfId="0" applyFont="1" applyFill="1"/>
    <xf numFmtId="3" fontId="22" fillId="0" borderId="0" xfId="0" applyNumberFormat="1" applyFont="1" applyFill="1" applyBorder="1"/>
    <xf numFmtId="0" fontId="12" fillId="0" borderId="36" xfId="0" applyFont="1" applyFill="1" applyBorder="1"/>
    <xf numFmtId="0" fontId="12" fillId="0" borderId="0" xfId="0" applyFont="1" applyFill="1" applyBorder="1" applyAlignment="1">
      <alignment horizontal="centerContinuous" vertical="center"/>
    </xf>
    <xf numFmtId="0" fontId="15" fillId="0" borderId="26" xfId="0" applyFont="1" applyFill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right" vertical="top"/>
    </xf>
    <xf numFmtId="0" fontId="21" fillId="0" borderId="34" xfId="0" applyFont="1" applyFill="1" applyBorder="1" applyAlignment="1">
      <alignment horizontal="right" vertical="top"/>
    </xf>
    <xf numFmtId="0" fontId="35" fillId="0" borderId="0" xfId="0" applyFont="1"/>
    <xf numFmtId="0" fontId="13" fillId="0" borderId="0" xfId="0" applyFont="1" applyAlignment="1">
      <alignment horizontal="left"/>
    </xf>
    <xf numFmtId="38" fontId="22" fillId="0" borderId="34" xfId="0" applyNumberFormat="1" applyFont="1" applyFill="1" applyBorder="1"/>
    <xf numFmtId="0" fontId="21" fillId="0" borderId="58" xfId="0" applyFont="1" applyFill="1" applyBorder="1" applyAlignment="1">
      <alignment horizontal="right" vertical="top"/>
    </xf>
    <xf numFmtId="0" fontId="21" fillId="0" borderId="114" xfId="0" applyFont="1" applyFill="1" applyBorder="1" applyAlignment="1">
      <alignment horizontal="right" vertical="top"/>
    </xf>
    <xf numFmtId="0" fontId="21" fillId="0" borderId="112" xfId="0" applyFont="1" applyFill="1" applyBorder="1" applyAlignment="1">
      <alignment horizontal="right" vertical="top"/>
    </xf>
    <xf numFmtId="181" fontId="21" fillId="0" borderId="58" xfId="0" applyNumberFormat="1" applyFont="1" applyFill="1" applyBorder="1"/>
    <xf numFmtId="181" fontId="21" fillId="0" borderId="114" xfId="0" applyNumberFormat="1" applyFont="1" applyFill="1" applyBorder="1"/>
    <xf numFmtId="181" fontId="21" fillId="0" borderId="112" xfId="0" applyNumberFormat="1" applyFont="1" applyFill="1" applyBorder="1"/>
    <xf numFmtId="0" fontId="21" fillId="0" borderId="35" xfId="0" applyFont="1" applyFill="1" applyBorder="1" applyAlignment="1">
      <alignment horizontal="right" vertical="top"/>
    </xf>
    <xf numFmtId="0" fontId="21" fillId="0" borderId="0" xfId="24" applyFont="1" applyFill="1" applyBorder="1" applyAlignment="1">
      <alignment horizontal="center" vertical="center"/>
    </xf>
    <xf numFmtId="0" fontId="21" fillId="0" borderId="66" xfId="24" applyFont="1" applyFill="1" applyBorder="1" applyAlignment="1">
      <alignment horizontal="center" vertical="center"/>
    </xf>
    <xf numFmtId="0" fontId="21" fillId="0" borderId="113" xfId="24" applyFont="1" applyFill="1" applyBorder="1" applyAlignment="1">
      <alignment horizontal="center" vertical="center"/>
    </xf>
    <xf numFmtId="0" fontId="21" fillId="0" borderId="109" xfId="24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21" fillId="0" borderId="0" xfId="0" applyNumberFormat="1" applyFont="1" applyFill="1" applyBorder="1"/>
    <xf numFmtId="38" fontId="21" fillId="0" borderId="0" xfId="20" applyFont="1" applyFill="1" applyBorder="1" applyAlignment="1">
      <alignment horizontal="right"/>
    </xf>
    <xf numFmtId="0" fontId="12" fillId="0" borderId="28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/>
    <xf numFmtId="184" fontId="22" fillId="0" borderId="0" xfId="0" applyNumberFormat="1" applyFont="1" applyFill="1" applyBorder="1"/>
    <xf numFmtId="184" fontId="22" fillId="0" borderId="34" xfId="0" applyNumberFormat="1" applyFont="1" applyFill="1" applyBorder="1"/>
    <xf numFmtId="0" fontId="21" fillId="0" borderId="116" xfId="0" applyFont="1" applyFill="1" applyBorder="1" applyAlignment="1">
      <alignment horizontal="right" vertical="top"/>
    </xf>
    <xf numFmtId="181" fontId="21" fillId="0" borderId="35" xfId="0" applyNumberFormat="1" applyFont="1" applyFill="1" applyBorder="1"/>
    <xf numFmtId="181" fontId="21" fillId="0" borderId="55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/>
    </xf>
    <xf numFmtId="0" fontId="15" fillId="0" borderId="26" xfId="0" applyFont="1" applyFill="1" applyBorder="1" applyAlignment="1">
      <alignment vertical="top"/>
    </xf>
    <xf numFmtId="0" fontId="12" fillId="0" borderId="0" xfId="0" applyFont="1" applyFill="1" applyAlignment="1">
      <alignment shrinkToFit="1"/>
    </xf>
    <xf numFmtId="176" fontId="12" fillId="0" borderId="0" xfId="0" applyNumberFormat="1" applyFont="1" applyFill="1"/>
    <xf numFmtId="38" fontId="12" fillId="0" borderId="0" xfId="0" applyNumberFormat="1" applyFont="1" applyFill="1"/>
    <xf numFmtId="0" fontId="21" fillId="0" borderId="68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12" fillId="0" borderId="0" xfId="0" applyFont="1" applyFill="1" applyBorder="1" applyAlignment="1">
      <alignment shrinkToFit="1"/>
    </xf>
    <xf numFmtId="38" fontId="20" fillId="0" borderId="0" xfId="2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right"/>
    </xf>
    <xf numFmtId="0" fontId="30" fillId="0" borderId="0" xfId="0" applyFont="1" applyAlignment="1">
      <alignment shrinkToFit="1"/>
    </xf>
    <xf numFmtId="0" fontId="30" fillId="0" borderId="2" xfId="0" applyFont="1" applyBorder="1" applyAlignment="1">
      <alignment shrinkToFit="1"/>
    </xf>
    <xf numFmtId="0" fontId="30" fillId="0" borderId="2" xfId="0" applyFont="1" applyBorder="1" applyAlignment="1">
      <alignment vertical="top"/>
    </xf>
    <xf numFmtId="0" fontId="30" fillId="0" borderId="0" xfId="0" quotePrefix="1" applyFont="1"/>
    <xf numFmtId="0" fontId="29" fillId="0" borderId="0" xfId="0" applyFont="1" applyFill="1"/>
    <xf numFmtId="0" fontId="30" fillId="0" borderId="0" xfId="0" applyFont="1" applyFill="1" applyAlignment="1">
      <alignment shrinkToFit="1"/>
    </xf>
    <xf numFmtId="0" fontId="29" fillId="0" borderId="0" xfId="0" applyFont="1" applyFill="1" applyAlignment="1">
      <alignment vertical="center" shrinkToFit="1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29" fillId="0" borderId="32" xfId="0" applyFont="1" applyFill="1" applyBorder="1" applyAlignment="1">
      <alignment horizontal="centerContinuous"/>
    </xf>
    <xf numFmtId="0" fontId="29" fillId="0" borderId="33" xfId="0" applyFont="1" applyFill="1" applyBorder="1" applyAlignment="1">
      <alignment horizontal="centerContinuous"/>
    </xf>
    <xf numFmtId="0" fontId="29" fillId="0" borderId="36" xfId="0" applyFont="1" applyFill="1" applyBorder="1" applyAlignment="1">
      <alignment horizontal="center"/>
    </xf>
    <xf numFmtId="0" fontId="29" fillId="0" borderId="37" xfId="0" applyFont="1" applyFill="1" applyBorder="1" applyAlignment="1">
      <alignment vertical="center"/>
    </xf>
    <xf numFmtId="0" fontId="29" fillId="0" borderId="34" xfId="0" applyFont="1" applyFill="1" applyBorder="1"/>
    <xf numFmtId="0" fontId="29" fillId="0" borderId="27" xfId="0" applyFont="1" applyFill="1" applyBorder="1" applyAlignment="1">
      <alignment horizontal="center" vertical="center" justifyLastLine="1"/>
    </xf>
    <xf numFmtId="0" fontId="29" fillId="0" borderId="34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distributed" vertical="center" justifyLastLine="1"/>
    </xf>
    <xf numFmtId="0" fontId="29" fillId="0" borderId="21" xfId="0" applyFont="1" applyFill="1" applyBorder="1" applyAlignment="1">
      <alignment horizontal="center" vertical="center"/>
    </xf>
    <xf numFmtId="0" fontId="29" fillId="0" borderId="83" xfId="0" applyFont="1" applyFill="1" applyBorder="1"/>
    <xf numFmtId="0" fontId="29" fillId="0" borderId="43" xfId="0" applyFont="1" applyFill="1" applyBorder="1" applyAlignment="1">
      <alignment horizontal="distributed" vertical="center"/>
    </xf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29" fillId="0" borderId="40" xfId="0" applyFont="1" applyFill="1" applyBorder="1" applyAlignment="1">
      <alignment horizontal="center"/>
    </xf>
    <xf numFmtId="0" fontId="29" fillId="0" borderId="43" xfId="0" applyFont="1" applyFill="1" applyBorder="1" applyAlignment="1">
      <alignment horizontal="distributed" vertical="center" justifyLastLine="1"/>
    </xf>
    <xf numFmtId="0" fontId="29" fillId="0" borderId="0" xfId="0" applyFont="1" applyFill="1" applyAlignment="1">
      <alignment horizontal="center"/>
    </xf>
    <xf numFmtId="0" fontId="29" fillId="0" borderId="27" xfId="0" applyFont="1" applyFill="1" applyBorder="1" applyAlignment="1">
      <alignment horizontal="centerContinuous" vertical="center"/>
    </xf>
    <xf numFmtId="0" fontId="29" fillId="0" borderId="29" xfId="0" applyFont="1" applyFill="1" applyBorder="1" applyAlignment="1">
      <alignment horizontal="centerContinuous" vertical="center"/>
    </xf>
    <xf numFmtId="2" fontId="29" fillId="0" borderId="27" xfId="0" applyNumberFormat="1" applyFont="1" applyFill="1" applyBorder="1" applyAlignment="1">
      <alignment horizontal="centerContinuous" vertical="center"/>
    </xf>
    <xf numFmtId="38" fontId="29" fillId="0" borderId="32" xfId="20" applyFont="1" applyFill="1" applyBorder="1" applyAlignment="1">
      <alignment horizontal="centerContinuous"/>
    </xf>
    <xf numFmtId="38" fontId="29" fillId="0" borderId="41" xfId="20" applyFont="1" applyFill="1" applyBorder="1" applyAlignment="1">
      <alignment horizontal="centerContinuous"/>
    </xf>
    <xf numFmtId="38" fontId="29" fillId="0" borderId="74" xfId="20" applyFont="1" applyFill="1" applyBorder="1" applyAlignment="1">
      <alignment horizontal="left"/>
    </xf>
    <xf numFmtId="38" fontId="29" fillId="0" borderId="36" xfId="20" applyFont="1" applyFill="1" applyBorder="1" applyAlignment="1">
      <alignment horizontal="center" vertical="center"/>
    </xf>
    <xf numFmtId="38" fontId="29" fillId="0" borderId="26" xfId="20" applyFont="1" applyFill="1" applyBorder="1" applyAlignment="1">
      <alignment horizontal="center" vertical="center"/>
    </xf>
    <xf numFmtId="38" fontId="29" fillId="0" borderId="28" xfId="20" applyFont="1" applyFill="1" applyBorder="1" applyAlignment="1">
      <alignment horizontal="centerContinuous" vertical="center"/>
    </xf>
    <xf numFmtId="38" fontId="29" fillId="0" borderId="26" xfId="20" applyFont="1" applyFill="1" applyBorder="1" applyAlignment="1">
      <alignment horizontal="centerContinuous" vertical="center"/>
    </xf>
    <xf numFmtId="0" fontId="29" fillId="0" borderId="37" xfId="0" applyFont="1" applyFill="1" applyBorder="1" applyAlignment="1">
      <alignment horizontal="center" vertical="center"/>
    </xf>
    <xf numFmtId="38" fontId="29" fillId="0" borderId="28" xfId="2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/>
    </xf>
    <xf numFmtId="0" fontId="29" fillId="0" borderId="32" xfId="0" applyFont="1" applyFill="1" applyBorder="1" applyAlignment="1">
      <alignment horizontal="centerContinuous" vertical="center"/>
    </xf>
    <xf numFmtId="0" fontId="29" fillId="0" borderId="33" xfId="0" applyFont="1" applyFill="1" applyBorder="1" applyAlignment="1">
      <alignment horizontal="centerContinuous" vertical="center"/>
    </xf>
    <xf numFmtId="0" fontId="29" fillId="0" borderId="34" xfId="0" applyFont="1" applyFill="1" applyBorder="1" applyAlignment="1">
      <alignment horizontal="center" vertical="top"/>
    </xf>
    <xf numFmtId="0" fontId="29" fillId="0" borderId="21" xfId="0" applyFont="1" applyFill="1" applyBorder="1" applyAlignment="1">
      <alignment horizontal="center" vertical="top"/>
    </xf>
    <xf numFmtId="0" fontId="29" fillId="0" borderId="28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left"/>
    </xf>
    <xf numFmtId="0" fontId="29" fillId="0" borderId="19" xfId="0" applyFont="1" applyFill="1" applyBorder="1" applyAlignment="1">
      <alignment horizontal="center" vertical="center"/>
    </xf>
    <xf numFmtId="0" fontId="29" fillId="0" borderId="27" xfId="8" applyFont="1" applyBorder="1" applyAlignment="1">
      <alignment horizontal="center" vertical="center"/>
    </xf>
    <xf numFmtId="0" fontId="29" fillId="0" borderId="27" xfId="8" applyFont="1" applyBorder="1" applyAlignment="1">
      <alignment horizontal="center" vertical="center" wrapText="1"/>
    </xf>
    <xf numFmtId="0" fontId="29" fillId="0" borderId="27" xfId="8" applyFont="1" applyBorder="1" applyAlignment="1">
      <alignment horizontal="distributed" vertical="center"/>
    </xf>
    <xf numFmtId="0" fontId="30" fillId="0" borderId="0" xfId="21" applyFont="1" applyAlignment="1">
      <alignment horizontal="right"/>
    </xf>
    <xf numFmtId="0" fontId="30" fillId="0" borderId="2" xfId="0" applyFont="1" applyBorder="1" applyAlignment="1">
      <alignment horizontal="left" vertical="center"/>
    </xf>
    <xf numFmtId="0" fontId="37" fillId="0" borderId="0" xfId="0" applyFont="1" applyAlignment="1">
      <alignment horizontal="left"/>
    </xf>
    <xf numFmtId="0" fontId="2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30" fillId="0" borderId="10" xfId="9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28" fillId="0" borderId="0" xfId="0" applyFont="1" applyBorder="1" applyAlignment="1">
      <alignment vertical="top"/>
    </xf>
    <xf numFmtId="0" fontId="29" fillId="0" borderId="0" xfId="0" applyFont="1" applyBorder="1" applyAlignment="1">
      <alignment horizontal="left" vertical="top"/>
    </xf>
    <xf numFmtId="179" fontId="12" fillId="0" borderId="0" xfId="0" applyNumberFormat="1" applyFont="1" applyAlignment="1">
      <alignment vertical="center"/>
    </xf>
    <xf numFmtId="0" fontId="30" fillId="0" borderId="26" xfId="0" applyFont="1" applyBorder="1" applyAlignment="1">
      <alignment vertical="center"/>
    </xf>
    <xf numFmtId="0" fontId="29" fillId="0" borderId="0" xfId="0" applyFont="1" applyBorder="1" applyAlignment="1">
      <alignment horizontal="centerContinuous"/>
    </xf>
    <xf numFmtId="0" fontId="29" fillId="0" borderId="0" xfId="0" applyFont="1" applyBorder="1" applyAlignment="1">
      <alignment horizontal="centerContinuous" vertical="top"/>
    </xf>
    <xf numFmtId="0" fontId="29" fillId="0" borderId="35" xfId="0" applyFont="1" applyBorder="1" applyAlignment="1">
      <alignment horizontal="center" vertical="top"/>
    </xf>
    <xf numFmtId="0" fontId="29" fillId="0" borderId="26" xfId="0" applyFont="1" applyBorder="1" applyAlignment="1">
      <alignment horizontal="centerContinuous" vertical="top"/>
    </xf>
    <xf numFmtId="0" fontId="29" fillId="0" borderId="37" xfId="0" applyFont="1" applyBorder="1" applyAlignment="1">
      <alignment horizontal="center" vertical="top"/>
    </xf>
    <xf numFmtId="0" fontId="29" fillId="9" borderId="0" xfId="0" applyFont="1" applyFill="1" applyBorder="1" applyAlignment="1">
      <alignment horizontal="centerContinuous" vertical="top"/>
    </xf>
    <xf numFmtId="0" fontId="29" fillId="9" borderId="35" xfId="0" applyFont="1" applyFill="1" applyBorder="1" applyAlignment="1">
      <alignment horizontal="centerContinuous" vertical="top"/>
    </xf>
    <xf numFmtId="1" fontId="29" fillId="9" borderId="35" xfId="0" applyNumberFormat="1" applyFont="1" applyFill="1" applyBorder="1" applyAlignment="1">
      <alignment horizontal="center" vertical="top"/>
    </xf>
    <xf numFmtId="0" fontId="29" fillId="9" borderId="34" xfId="0" applyFont="1" applyFill="1" applyBorder="1" applyAlignment="1">
      <alignment horizontal="center" vertical="center"/>
    </xf>
    <xf numFmtId="0" fontId="30" fillId="9" borderId="35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Continuous" vertical="center"/>
    </xf>
    <xf numFmtId="0" fontId="29" fillId="9" borderId="0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center"/>
    </xf>
    <xf numFmtId="0" fontId="29" fillId="0" borderId="35" xfId="0" applyFont="1" applyBorder="1" applyAlignment="1">
      <alignment horizontal="centerContinuous" vertical="center" wrapText="1"/>
    </xf>
    <xf numFmtId="0" fontId="29" fillId="0" borderId="37" xfId="0" applyFont="1" applyBorder="1" applyAlignment="1">
      <alignment horizontal="centerContinuous" vertical="top" wrapText="1"/>
    </xf>
    <xf numFmtId="0" fontId="29" fillId="0" borderId="20" xfId="0" applyFont="1" applyBorder="1" applyAlignment="1">
      <alignment horizontal="center" vertical="top"/>
    </xf>
    <xf numFmtId="0" fontId="29" fillId="0" borderId="33" xfId="0" applyFont="1" applyBorder="1" applyAlignment="1">
      <alignment horizontal="center"/>
    </xf>
    <xf numFmtId="0" fontId="29" fillId="0" borderId="35" xfId="0" applyFont="1" applyBorder="1" applyAlignment="1">
      <alignment horizontal="center" vertical="distributed" wrapText="1"/>
    </xf>
    <xf numFmtId="0" fontId="29" fillId="9" borderId="34" xfId="0" applyFont="1" applyFill="1" applyBorder="1" applyAlignment="1">
      <alignment horizontal="center" vertical="top"/>
    </xf>
    <xf numFmtId="0" fontId="30" fillId="9" borderId="0" xfId="0" applyFont="1" applyFill="1" applyBorder="1" applyAlignment="1">
      <alignment horizontal="center" vertical="top"/>
    </xf>
    <xf numFmtId="0" fontId="30" fillId="9" borderId="35" xfId="0" applyFont="1" applyFill="1" applyBorder="1" applyAlignment="1">
      <alignment horizontal="center" vertical="top"/>
    </xf>
    <xf numFmtId="1" fontId="43" fillId="9" borderId="41" xfId="0" applyNumberFormat="1" applyFont="1" applyFill="1" applyBorder="1" applyAlignment="1">
      <alignment horizontal="centerContinuous" vertical="center"/>
    </xf>
    <xf numFmtId="0" fontId="30" fillId="9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distributed" wrapText="1"/>
    </xf>
    <xf numFmtId="0" fontId="29" fillId="0" borderId="36" xfId="0" applyFont="1" applyBorder="1" applyAlignment="1">
      <alignment horizontal="right"/>
    </xf>
    <xf numFmtId="0" fontId="39" fillId="0" borderId="27" xfId="0" applyFont="1" applyBorder="1" applyAlignment="1">
      <alignment horizontal="center" vertical="center" wrapText="1"/>
    </xf>
    <xf numFmtId="1" fontId="29" fillId="0" borderId="37" xfId="0" applyNumberFormat="1" applyFont="1" applyBorder="1" applyAlignment="1">
      <alignment horizontal="center" vertical="center"/>
    </xf>
    <xf numFmtId="0" fontId="29" fillId="0" borderId="28" xfId="0" applyFont="1" applyFill="1" applyBorder="1" applyAlignment="1">
      <alignment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9" fillId="0" borderId="99" xfId="0" applyFont="1" applyFill="1" applyBorder="1" applyAlignment="1">
      <alignment horizontal="right" vertical="top"/>
    </xf>
    <xf numFmtId="0" fontId="41" fillId="0" borderId="68" xfId="0" applyFont="1" applyFill="1" applyBorder="1" applyAlignment="1">
      <alignment horizontal="right" vertical="top"/>
    </xf>
    <xf numFmtId="0" fontId="41" fillId="0" borderId="37" xfId="0" applyFont="1" applyFill="1" applyBorder="1" applyAlignment="1">
      <alignment horizontal="right" vertical="top"/>
    </xf>
    <xf numFmtId="0" fontId="29" fillId="0" borderId="0" xfId="0" applyFont="1" applyFill="1" applyAlignment="1">
      <alignment shrinkToFit="1"/>
    </xf>
    <xf numFmtId="179" fontId="29" fillId="0" borderId="0" xfId="0" applyNumberFormat="1" applyFont="1" applyFill="1"/>
    <xf numFmtId="38" fontId="12" fillId="0" borderId="27" xfId="8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32" fillId="0" borderId="0" xfId="0" applyFont="1" applyBorder="1"/>
    <xf numFmtId="0" fontId="39" fillId="0" borderId="0" xfId="0" applyFont="1" applyBorder="1" applyAlignment="1">
      <alignment horizontal="right"/>
    </xf>
    <xf numFmtId="0" fontId="29" fillId="0" borderId="12" xfId="0" applyFont="1" applyBorder="1" applyAlignment="1">
      <alignment horizontal="center"/>
    </xf>
    <xf numFmtId="0" fontId="29" fillId="0" borderId="3" xfId="0" applyFont="1" applyBorder="1"/>
    <xf numFmtId="0" fontId="30" fillId="0" borderId="12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2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16" fillId="0" borderId="0" xfId="0" applyFont="1" applyBorder="1"/>
    <xf numFmtId="0" fontId="29" fillId="0" borderId="0" xfId="0" applyFont="1" applyBorder="1" applyAlignment="1">
      <alignment horizontal="center"/>
    </xf>
    <xf numFmtId="0" fontId="30" fillId="0" borderId="0" xfId="0" applyFont="1" applyAlignment="1">
      <alignment vertical="center"/>
    </xf>
    <xf numFmtId="38" fontId="20" fillId="9" borderId="0" xfId="0" applyNumberFormat="1" applyFont="1" applyFill="1" applyBorder="1" applyAlignment="1">
      <alignment vertical="center"/>
    </xf>
    <xf numFmtId="38" fontId="20" fillId="9" borderId="34" xfId="20" applyFont="1" applyFill="1" applyBorder="1" applyAlignment="1">
      <alignment vertical="center"/>
    </xf>
    <xf numFmtId="38" fontId="20" fillId="9" borderId="0" xfId="20" applyFont="1" applyFill="1" applyBorder="1" applyAlignment="1">
      <alignment vertical="center"/>
    </xf>
    <xf numFmtId="0" fontId="29" fillId="0" borderId="0" xfId="0" applyFont="1" applyBorder="1" applyAlignment="1">
      <alignment horizontal="center"/>
    </xf>
    <xf numFmtId="0" fontId="29" fillId="0" borderId="35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7" xfId="8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34" xfId="0" applyFont="1" applyBorder="1" applyAlignment="1">
      <alignment horizontal="distributed" vertical="center" wrapText="1" justifyLastLine="1"/>
    </xf>
    <xf numFmtId="0" fontId="29" fillId="0" borderId="0" xfId="0" applyFont="1" applyBorder="1" applyAlignment="1">
      <alignment horizontal="distributed" vertical="center" wrapText="1" justifyLastLine="1"/>
    </xf>
    <xf numFmtId="0" fontId="29" fillId="0" borderId="0" xfId="0" applyFont="1" applyBorder="1" applyAlignment="1">
      <alignment horizontal="centerContinuous" vertical="center" wrapText="1"/>
    </xf>
    <xf numFmtId="0" fontId="29" fillId="0" borderId="34" xfId="0" applyFont="1" applyBorder="1" applyAlignment="1">
      <alignment horizontal="right"/>
    </xf>
    <xf numFmtId="0" fontId="39" fillId="0" borderId="0" xfId="0" applyFont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center" vertical="center" wrapText="1"/>
    </xf>
    <xf numFmtId="176" fontId="20" fillId="0" borderId="0" xfId="20" applyNumberFormat="1" applyFont="1" applyBorder="1" applyAlignment="1">
      <alignment vertical="center"/>
    </xf>
    <xf numFmtId="176" fontId="20" fillId="9" borderId="0" xfId="2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29" fillId="0" borderId="83" xfId="0" applyFont="1" applyBorder="1" applyAlignment="1">
      <alignment vertical="center"/>
    </xf>
    <xf numFmtId="0" fontId="29" fillId="9" borderId="34" xfId="0" applyFont="1" applyFill="1" applyBorder="1" applyAlignment="1">
      <alignment horizontal="centerContinuous" vertical="top"/>
    </xf>
    <xf numFmtId="0" fontId="21" fillId="9" borderId="21" xfId="0" applyFont="1" applyFill="1" applyBorder="1" applyAlignment="1">
      <alignment horizontal="center" vertical="center" wrapText="1"/>
    </xf>
    <xf numFmtId="0" fontId="21" fillId="9" borderId="92" xfId="0" applyFont="1" applyFill="1" applyBorder="1" applyAlignment="1">
      <alignment horizontal="center" vertical="center" wrapText="1"/>
    </xf>
    <xf numFmtId="0" fontId="29" fillId="9" borderId="97" xfId="0" applyFont="1" applyFill="1" applyBorder="1" applyAlignment="1">
      <alignment horizontal="centerContinuous" vertical="top"/>
    </xf>
    <xf numFmtId="0" fontId="29" fillId="9" borderId="90" xfId="0" applyFont="1" applyFill="1" applyBorder="1" applyAlignment="1">
      <alignment horizontal="centerContinuous" vertical="top"/>
    </xf>
    <xf numFmtId="0" fontId="29" fillId="9" borderId="91" xfId="0" applyFont="1" applyFill="1" applyBorder="1" applyAlignment="1">
      <alignment horizontal="centerContinuous" vertical="top"/>
    </xf>
    <xf numFmtId="1" fontId="29" fillId="9" borderId="91" xfId="0" applyNumberFormat="1" applyFont="1" applyFill="1" applyBorder="1" applyAlignment="1">
      <alignment horizontal="center" vertical="top"/>
    </xf>
    <xf numFmtId="0" fontId="12" fillId="9" borderId="91" xfId="0" applyFont="1" applyFill="1" applyBorder="1" applyAlignment="1">
      <alignment horizontal="center" vertical="top"/>
    </xf>
    <xf numFmtId="38" fontId="22" fillId="0" borderId="0" xfId="0" applyNumberFormat="1" applyFont="1" applyBorder="1" applyAlignment="1">
      <alignment vertical="center"/>
    </xf>
    <xf numFmtId="38" fontId="22" fillId="9" borderId="0" xfId="0" applyNumberFormat="1" applyFont="1" applyFill="1" applyBorder="1" applyAlignment="1">
      <alignment vertical="center"/>
    </xf>
    <xf numFmtId="0" fontId="21" fillId="0" borderId="32" xfId="0" applyFont="1" applyFill="1" applyBorder="1" applyAlignment="1">
      <alignment horizontal="right" vertical="top"/>
    </xf>
    <xf numFmtId="0" fontId="21" fillId="0" borderId="33" xfId="0" applyFont="1" applyFill="1" applyBorder="1" applyAlignment="1">
      <alignment horizontal="right" vertical="top"/>
    </xf>
    <xf numFmtId="0" fontId="0" fillId="10" borderId="0" xfId="0" applyFont="1" applyFill="1"/>
    <xf numFmtId="0" fontId="29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 vertical="top"/>
    </xf>
    <xf numFmtId="0" fontId="29" fillId="0" borderId="135" xfId="0" applyFont="1" applyBorder="1" applyAlignment="1">
      <alignment horizontal="center"/>
    </xf>
    <xf numFmtId="0" fontId="29" fillId="0" borderId="136" xfId="0" applyFont="1" applyBorder="1"/>
    <xf numFmtId="0" fontId="29" fillId="0" borderId="137" xfId="0" applyFont="1" applyBorder="1" applyAlignment="1">
      <alignment horizontal="center" vertical="top"/>
    </xf>
    <xf numFmtId="38" fontId="12" fillId="0" borderId="27" xfId="22" applyFont="1" applyFill="1" applyBorder="1" applyAlignment="1">
      <alignment horizontal="right" vertical="center"/>
    </xf>
    <xf numFmtId="0" fontId="29" fillId="0" borderId="27" xfId="8" applyFont="1" applyBorder="1" applyAlignment="1">
      <alignment horizontal="center" vertical="center"/>
    </xf>
    <xf numFmtId="14" fontId="0" fillId="0" borderId="0" xfId="0" applyNumberFormat="1"/>
    <xf numFmtId="0" fontId="29" fillId="0" borderId="0" xfId="21" applyFont="1" applyFill="1" applyAlignment="1">
      <alignment horizontal="left" vertical="center"/>
    </xf>
    <xf numFmtId="0" fontId="30" fillId="0" borderId="0" xfId="21" applyFont="1" applyAlignment="1">
      <alignment vertical="top"/>
    </xf>
    <xf numFmtId="0" fontId="30" fillId="0" borderId="0" xfId="0" applyFont="1" applyAlignment="1">
      <alignment vertical="top"/>
    </xf>
    <xf numFmtId="3" fontId="30" fillId="0" borderId="0" xfId="0" applyNumberFormat="1" applyFont="1" applyBorder="1" applyAlignment="1">
      <alignment vertical="top"/>
    </xf>
    <xf numFmtId="0" fontId="29" fillId="0" borderId="0" xfId="0" applyFont="1" applyBorder="1" applyAlignment="1"/>
    <xf numFmtId="0" fontId="29" fillId="0" borderId="0" xfId="0" applyFont="1" applyAlignment="1"/>
    <xf numFmtId="0" fontId="29" fillId="0" borderId="4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top"/>
    </xf>
    <xf numFmtId="0" fontId="29" fillId="0" borderId="13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right" vertical="top"/>
    </xf>
    <xf numFmtId="0" fontId="29" fillId="0" borderId="34" xfId="0" applyFont="1" applyFill="1" applyBorder="1" applyAlignment="1">
      <alignment horizontal="centerContinuous"/>
    </xf>
    <xf numFmtId="0" fontId="29" fillId="0" borderId="35" xfId="0" applyFont="1" applyFill="1" applyBorder="1" applyAlignment="1">
      <alignment horizontal="centerContinuous"/>
    </xf>
    <xf numFmtId="0" fontId="29" fillId="0" borderId="28" xfId="24" applyFont="1" applyFill="1" applyBorder="1" applyAlignment="1">
      <alignment horizontal="left" vertical="center"/>
    </xf>
    <xf numFmtId="0" fontId="29" fillId="0" borderId="74" xfId="24" applyFont="1" applyFill="1" applyBorder="1" applyAlignment="1">
      <alignment horizontal="left" vertical="center"/>
    </xf>
    <xf numFmtId="0" fontId="29" fillId="0" borderId="74" xfId="0" applyFont="1" applyFill="1" applyBorder="1" applyAlignment="1">
      <alignment horizontal="left" vertical="center"/>
    </xf>
    <xf numFmtId="0" fontId="29" fillId="0" borderId="29" xfId="0" applyFont="1" applyFill="1" applyBorder="1" applyAlignment="1">
      <alignment horizontal="left" vertical="center"/>
    </xf>
    <xf numFmtId="0" fontId="29" fillId="0" borderId="35" xfId="0" applyFont="1" applyFill="1" applyBorder="1" applyAlignment="1">
      <alignment horizontal="center"/>
    </xf>
    <xf numFmtId="0" fontId="29" fillId="0" borderId="118" xfId="24" applyFont="1" applyFill="1" applyBorder="1" applyAlignment="1">
      <alignment horizontal="center" vertical="top"/>
    </xf>
    <xf numFmtId="0" fontId="29" fillId="0" borderId="117" xfId="24" applyFont="1" applyFill="1" applyBorder="1" applyAlignment="1">
      <alignment horizontal="center" vertical="top"/>
    </xf>
    <xf numFmtId="0" fontId="29" fillId="0" borderId="117" xfId="0" applyFont="1" applyFill="1" applyBorder="1" applyAlignment="1">
      <alignment horizontal="center" vertical="center"/>
    </xf>
    <xf numFmtId="0" fontId="29" fillId="0" borderId="116" xfId="0" applyFont="1" applyFill="1" applyBorder="1" applyAlignment="1">
      <alignment horizontal="center" vertical="center"/>
    </xf>
    <xf numFmtId="0" fontId="29" fillId="0" borderId="112" xfId="24" applyFont="1" applyFill="1" applyBorder="1" applyAlignment="1">
      <alignment horizontal="center" vertical="top"/>
    </xf>
    <xf numFmtId="0" fontId="29" fillId="0" borderId="114" xfId="24" applyFont="1" applyFill="1" applyBorder="1" applyAlignment="1">
      <alignment horizontal="center" vertical="top"/>
    </xf>
    <xf numFmtId="0" fontId="29" fillId="0" borderId="114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Continuous" vertical="top"/>
    </xf>
    <xf numFmtId="0" fontId="29" fillId="0" borderId="35" xfId="0" applyFont="1" applyFill="1" applyBorder="1" applyAlignment="1">
      <alignment horizontal="centerContinuous" vertical="top"/>
    </xf>
    <xf numFmtId="0" fontId="29" fillId="0" borderId="112" xfId="24" applyFont="1" applyFill="1" applyBorder="1" applyAlignment="1">
      <alignment horizontal="center" vertical="center"/>
    </xf>
    <xf numFmtId="0" fontId="29" fillId="0" borderId="114" xfId="24" applyFont="1" applyFill="1" applyBorder="1" applyAlignment="1">
      <alignment horizontal="center" vertical="center"/>
    </xf>
    <xf numFmtId="0" fontId="29" fillId="0" borderId="58" xfId="24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/>
    </xf>
    <xf numFmtId="0" fontId="29" fillId="0" borderId="109" xfId="24" applyFont="1" applyFill="1" applyBorder="1" applyAlignment="1">
      <alignment horizontal="center" vertical="center"/>
    </xf>
    <xf numFmtId="0" fontId="29" fillId="0" borderId="113" xfId="24" applyFont="1" applyFill="1" applyBorder="1" applyAlignment="1">
      <alignment horizontal="center" vertical="center"/>
    </xf>
    <xf numFmtId="0" fontId="29" fillId="0" borderId="66" xfId="24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29" fillId="0" borderId="112" xfId="24" applyFont="1" applyFill="1" applyBorder="1" applyAlignment="1">
      <alignment horizontal="left" vertical="top"/>
    </xf>
    <xf numFmtId="0" fontId="29" fillId="0" borderId="114" xfId="24" applyFont="1" applyFill="1" applyBorder="1" applyAlignment="1">
      <alignment horizontal="left" vertical="top"/>
    </xf>
    <xf numFmtId="0" fontId="29" fillId="0" borderId="114" xfId="0" applyFont="1" applyFill="1" applyBorder="1" applyAlignment="1">
      <alignment horizontal="centerContinuous" vertical="center"/>
    </xf>
    <xf numFmtId="0" fontId="29" fillId="0" borderId="58" xfId="0" applyFont="1" applyFill="1" applyBorder="1" applyAlignment="1">
      <alignment horizontal="centerContinuous" vertical="center"/>
    </xf>
    <xf numFmtId="0" fontId="29" fillId="0" borderId="37" xfId="0" applyFont="1" applyFill="1" applyBorder="1" applyAlignment="1">
      <alignment vertical="center" shrinkToFit="1"/>
    </xf>
    <xf numFmtId="0" fontId="21" fillId="0" borderId="4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/>
    </xf>
    <xf numFmtId="0" fontId="21" fillId="0" borderId="44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 shrinkToFit="1"/>
    </xf>
    <xf numFmtId="1" fontId="29" fillId="0" borderId="36" xfId="0" applyNumberFormat="1" applyFont="1" applyBorder="1" applyAlignment="1">
      <alignment horizontal="center" vertical="center"/>
    </xf>
    <xf numFmtId="1" fontId="29" fillId="0" borderId="27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0" fontId="29" fillId="0" borderId="12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right" vertical="top"/>
    </xf>
    <xf numFmtId="0" fontId="17" fillId="0" borderId="15" xfId="0" applyFont="1" applyBorder="1" applyAlignment="1">
      <alignment horizontal="right" vertical="top"/>
    </xf>
    <xf numFmtId="0" fontId="17" fillId="0" borderId="10" xfId="0" applyFont="1" applyBorder="1" applyAlignment="1">
      <alignment horizontal="right" vertical="top"/>
    </xf>
    <xf numFmtId="0" fontId="29" fillId="0" borderId="120" xfId="0" applyFont="1" applyFill="1" applyBorder="1" applyAlignment="1">
      <alignment horizontal="distributed" vertical="center" indent="1" shrinkToFit="1"/>
    </xf>
    <xf numFmtId="0" fontId="29" fillId="0" borderId="67" xfId="0" applyFont="1" applyFill="1" applyBorder="1" applyAlignment="1">
      <alignment horizontal="distributed" vertical="center" wrapText="1" indent="1" shrinkToFit="1"/>
    </xf>
    <xf numFmtId="0" fontId="29" fillId="0" borderId="26" xfId="0" applyFont="1" applyFill="1" applyBorder="1" applyAlignment="1">
      <alignment horizontal="distributed" vertical="center" indent="1" shrinkToFit="1"/>
    </xf>
    <xf numFmtId="0" fontId="29" fillId="0" borderId="2" xfId="0" applyFont="1" applyBorder="1"/>
    <xf numFmtId="0" fontId="29" fillId="0" borderId="9" xfId="0" applyFont="1" applyBorder="1"/>
    <xf numFmtId="0" fontId="29" fillId="0" borderId="10" xfId="0" applyFont="1" applyBorder="1"/>
    <xf numFmtId="0" fontId="21" fillId="0" borderId="17" xfId="0" applyFont="1" applyBorder="1" applyAlignment="1">
      <alignment horizontal="right" vertical="top"/>
    </xf>
    <xf numFmtId="0" fontId="29" fillId="0" borderId="121" xfId="0" applyFont="1" applyBorder="1"/>
    <xf numFmtId="0" fontId="29" fillId="0" borderId="122" xfId="0" applyFont="1" applyBorder="1"/>
    <xf numFmtId="0" fontId="39" fillId="0" borderId="123" xfId="0" applyFont="1" applyBorder="1" applyAlignment="1">
      <alignment horizontal="right" vertical="center"/>
    </xf>
    <xf numFmtId="1" fontId="44" fillId="0" borderId="42" xfId="0" applyNumberFormat="1" applyFont="1" applyBorder="1" applyAlignment="1">
      <alignment horizontal="center" vertical="center"/>
    </xf>
    <xf numFmtId="1" fontId="44" fillId="0" borderId="123" xfId="0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distributed" vertical="center" justifyLastLine="1"/>
    </xf>
    <xf numFmtId="0" fontId="29" fillId="0" borderId="106" xfId="0" applyFont="1" applyBorder="1" applyAlignment="1">
      <alignment horizontal="distributed" vertical="center" justifyLastLine="1"/>
    </xf>
    <xf numFmtId="0" fontId="29" fillId="0" borderId="4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38" fontId="21" fillId="0" borderId="53" xfId="20" applyFont="1" applyBorder="1" applyAlignment="1">
      <alignment horizontal="centerContinuous" vertical="center"/>
    </xf>
    <xf numFmtId="38" fontId="21" fillId="0" borderId="26" xfId="20" applyFont="1" applyBorder="1" applyAlignment="1">
      <alignment vertical="center"/>
    </xf>
    <xf numFmtId="38" fontId="21" fillId="0" borderId="53" xfId="20" applyFont="1" applyBorder="1" applyAlignment="1">
      <alignment vertical="center"/>
    </xf>
    <xf numFmtId="176" fontId="21" fillId="0" borderId="57" xfId="20" applyNumberFormat="1" applyFont="1" applyBorder="1" applyAlignment="1">
      <alignment horizontal="center" vertical="center"/>
    </xf>
    <xf numFmtId="176" fontId="21" fillId="0" borderId="37" xfId="20" applyNumberFormat="1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38" fontId="21" fillId="9" borderId="0" xfId="20" applyFont="1" applyFill="1" applyBorder="1" applyAlignment="1">
      <alignment vertical="center"/>
    </xf>
    <xf numFmtId="38" fontId="21" fillId="9" borderId="55" xfId="20" applyFont="1" applyFill="1" applyBorder="1" applyAlignment="1">
      <alignment horizontal="centerContinuous" vertical="center"/>
    </xf>
    <xf numFmtId="38" fontId="21" fillId="9" borderId="55" xfId="20" applyFont="1" applyFill="1" applyBorder="1" applyAlignment="1">
      <alignment vertical="center"/>
    </xf>
    <xf numFmtId="176" fontId="21" fillId="9" borderId="56" xfId="20" applyNumberFormat="1" applyFont="1" applyFill="1" applyBorder="1" applyAlignment="1">
      <alignment horizontal="center" vertical="center"/>
    </xf>
    <xf numFmtId="176" fontId="21" fillId="9" borderId="35" xfId="20" applyNumberFormat="1" applyFont="1" applyFill="1" applyBorder="1" applyAlignment="1">
      <alignment vertical="center"/>
    </xf>
    <xf numFmtId="0" fontId="25" fillId="9" borderId="35" xfId="0" applyFont="1" applyFill="1" applyBorder="1" applyAlignment="1">
      <alignment vertical="center"/>
    </xf>
    <xf numFmtId="176" fontId="21" fillId="0" borderId="58" xfId="20" applyNumberFormat="1" applyFont="1" applyBorder="1" applyAlignment="1">
      <alignment horizontal="center" vertical="center"/>
    </xf>
    <xf numFmtId="38" fontId="21" fillId="0" borderId="60" xfId="20" applyFont="1" applyBorder="1" applyAlignment="1">
      <alignment vertical="center"/>
    </xf>
    <xf numFmtId="38" fontId="21" fillId="0" borderId="62" xfId="20" applyFont="1" applyBorder="1" applyAlignment="1">
      <alignment horizontal="centerContinuous" vertical="center"/>
    </xf>
    <xf numFmtId="176" fontId="21" fillId="0" borderId="63" xfId="20" applyNumberFormat="1" applyFont="1" applyBorder="1" applyAlignment="1">
      <alignment horizontal="center" vertical="center"/>
    </xf>
    <xf numFmtId="38" fontId="21" fillId="0" borderId="62" xfId="20" applyFont="1" applyBorder="1" applyAlignment="1">
      <alignment horizontal="right" vertical="center"/>
    </xf>
    <xf numFmtId="176" fontId="21" fillId="0" borderId="61" xfId="20" applyNumberFormat="1" applyFont="1" applyBorder="1" applyAlignment="1">
      <alignment horizontal="center" vertical="center"/>
    </xf>
    <xf numFmtId="38" fontId="21" fillId="0" borderId="64" xfId="20" applyFont="1" applyBorder="1" applyAlignment="1">
      <alignment vertical="center"/>
    </xf>
    <xf numFmtId="38" fontId="21" fillId="0" borderId="62" xfId="20" applyFont="1" applyBorder="1" applyAlignment="1">
      <alignment vertical="center"/>
    </xf>
    <xf numFmtId="176" fontId="21" fillId="0" borderId="65" xfId="20" applyNumberFormat="1" applyFont="1" applyBorder="1" applyAlignment="1">
      <alignment horizontal="center" vertical="center"/>
    </xf>
    <xf numFmtId="176" fontId="21" fillId="0" borderId="61" xfId="20" applyNumberFormat="1" applyFont="1" applyBorder="1" applyAlignment="1">
      <alignment vertical="center"/>
    </xf>
    <xf numFmtId="38" fontId="21" fillId="0" borderId="60" xfId="20" applyFont="1" applyBorder="1" applyAlignment="1">
      <alignment horizontal="right" vertical="center"/>
    </xf>
    <xf numFmtId="0" fontId="23" fillId="0" borderId="62" xfId="0" applyFont="1" applyBorder="1" applyAlignment="1">
      <alignment horizontal="right" vertical="center"/>
    </xf>
    <xf numFmtId="0" fontId="25" fillId="0" borderId="61" xfId="0" applyFont="1" applyBorder="1" applyAlignment="1">
      <alignment vertical="center"/>
    </xf>
    <xf numFmtId="38" fontId="21" fillId="9" borderId="55" xfId="20" applyFont="1" applyFill="1" applyBorder="1" applyAlignment="1">
      <alignment horizontal="right" vertical="center"/>
    </xf>
    <xf numFmtId="176" fontId="21" fillId="9" borderId="58" xfId="20" applyNumberFormat="1" applyFont="1" applyFill="1" applyBorder="1" applyAlignment="1">
      <alignment horizontal="center" vertical="center"/>
    </xf>
    <xf numFmtId="38" fontId="21" fillId="0" borderId="0" xfId="20" applyFont="1" applyAlignment="1">
      <alignment horizontal="right" vertical="center"/>
    </xf>
    <xf numFmtId="176" fontId="21" fillId="0" borderId="66" xfId="20" applyNumberFormat="1" applyFont="1" applyBorder="1" applyAlignment="1">
      <alignment horizontal="center" vertical="center"/>
    </xf>
    <xf numFmtId="38" fontId="21" fillId="0" borderId="53" xfId="20" applyFont="1" applyBorder="1" applyAlignment="1">
      <alignment horizontal="right" vertical="center"/>
    </xf>
    <xf numFmtId="38" fontId="21" fillId="0" borderId="71" xfId="20" applyFont="1" applyBorder="1" applyAlignment="1">
      <alignment horizontal="centerContinuous" vertical="center"/>
    </xf>
    <xf numFmtId="176" fontId="21" fillId="0" borderId="72" xfId="20" applyNumberFormat="1" applyFont="1" applyBorder="1" applyAlignment="1">
      <alignment horizontal="center" vertical="center"/>
    </xf>
    <xf numFmtId="38" fontId="21" fillId="0" borderId="67" xfId="20" applyFont="1" applyBorder="1" applyAlignment="1">
      <alignment horizontal="right" vertical="center"/>
    </xf>
    <xf numFmtId="38" fontId="21" fillId="0" borderId="71" xfId="20" applyFont="1" applyBorder="1" applyAlignment="1">
      <alignment horizontal="right" vertical="center"/>
    </xf>
    <xf numFmtId="176" fontId="21" fillId="0" borderId="68" xfId="20" applyNumberFormat="1" applyFont="1" applyBorder="1" applyAlignment="1">
      <alignment horizontal="center" vertical="center"/>
    </xf>
    <xf numFmtId="38" fontId="21" fillId="0" borderId="71" xfId="20" applyFont="1" applyBorder="1" applyAlignment="1">
      <alignment vertical="center"/>
    </xf>
    <xf numFmtId="176" fontId="21" fillId="0" borderId="73" xfId="20" applyNumberFormat="1" applyFont="1" applyBorder="1" applyAlignment="1">
      <alignment horizontal="center" vertical="center"/>
    </xf>
    <xf numFmtId="176" fontId="21" fillId="0" borderId="68" xfId="20" applyNumberFormat="1" applyFont="1" applyBorder="1" applyAlignment="1">
      <alignment vertical="center"/>
    </xf>
    <xf numFmtId="0" fontId="23" fillId="0" borderId="71" xfId="0" applyFont="1" applyBorder="1" applyAlignment="1">
      <alignment horizontal="right" vertical="center"/>
    </xf>
    <xf numFmtId="2" fontId="21" fillId="0" borderId="67" xfId="20" applyNumberFormat="1" applyFont="1" applyBorder="1" applyAlignment="1">
      <alignment horizontal="center" vertical="center"/>
    </xf>
    <xf numFmtId="0" fontId="25" fillId="0" borderId="68" xfId="0" applyFont="1" applyBorder="1" applyAlignment="1">
      <alignment vertical="center"/>
    </xf>
    <xf numFmtId="38" fontId="21" fillId="0" borderId="36" xfId="20" applyFont="1" applyBorder="1" applyAlignment="1">
      <alignment horizontal="center" vertical="center"/>
    </xf>
    <xf numFmtId="176" fontId="21" fillId="0" borderId="35" xfId="20" applyNumberFormat="1" applyFont="1" applyFill="1" applyBorder="1" applyAlignment="1">
      <alignment horizontal="center" vertical="center"/>
    </xf>
    <xf numFmtId="38" fontId="21" fillId="0" borderId="34" xfId="20" applyFont="1" applyFill="1" applyBorder="1" applyAlignment="1">
      <alignment vertical="center"/>
    </xf>
    <xf numFmtId="176" fontId="21" fillId="0" borderId="58" xfId="20" applyNumberFormat="1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vertical="center"/>
    </xf>
    <xf numFmtId="38" fontId="21" fillId="0" borderId="55" xfId="20" applyFont="1" applyFill="1" applyBorder="1" applyAlignment="1">
      <alignment horizontal="centerContinuous" vertical="center"/>
    </xf>
    <xf numFmtId="38" fontId="21" fillId="0" borderId="53" xfId="20" applyFont="1" applyFill="1" applyBorder="1" applyAlignment="1">
      <alignment horizontal="centerContinuous" vertical="center"/>
    </xf>
    <xf numFmtId="176" fontId="21" fillId="0" borderId="37" xfId="20" applyNumberFormat="1" applyFont="1" applyFill="1" applyBorder="1" applyAlignment="1">
      <alignment horizontal="center" vertical="center"/>
    </xf>
    <xf numFmtId="38" fontId="21" fillId="0" borderId="53" xfId="20" applyFont="1" applyFill="1" applyBorder="1" applyAlignment="1">
      <alignment horizontal="right" vertical="center"/>
    </xf>
    <xf numFmtId="38" fontId="21" fillId="0" borderId="53" xfId="20" applyFont="1" applyFill="1" applyBorder="1" applyAlignment="1">
      <alignment vertical="center"/>
    </xf>
    <xf numFmtId="38" fontId="21" fillId="0" borderId="36" xfId="20" applyFont="1" applyFill="1" applyBorder="1" applyAlignment="1">
      <alignment horizontal="center" vertical="center"/>
    </xf>
    <xf numFmtId="38" fontId="21" fillId="0" borderId="26" xfId="20" applyFont="1" applyFill="1" applyBorder="1" applyAlignment="1">
      <alignment vertical="center"/>
    </xf>
    <xf numFmtId="176" fontId="21" fillId="0" borderId="57" xfId="20" applyNumberFormat="1" applyFont="1" applyFill="1" applyBorder="1" applyAlignment="1">
      <alignment horizontal="center" vertical="center"/>
    </xf>
    <xf numFmtId="176" fontId="21" fillId="0" borderId="37" xfId="20" applyNumberFormat="1" applyFont="1" applyFill="1" applyBorder="1" applyAlignment="1">
      <alignment vertical="center"/>
    </xf>
    <xf numFmtId="0" fontId="23" fillId="0" borderId="53" xfId="0" applyFont="1" applyFill="1" applyBorder="1" applyAlignment="1">
      <alignment horizontal="right" vertical="center"/>
    </xf>
    <xf numFmtId="176" fontId="21" fillId="0" borderId="66" xfId="20" applyNumberFormat="1" applyFont="1" applyFill="1" applyBorder="1" applyAlignment="1">
      <alignment horizontal="center" vertical="center"/>
    </xf>
    <xf numFmtId="2" fontId="21" fillId="0" borderId="26" xfId="20" applyNumberFormat="1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/>
    </xf>
    <xf numFmtId="178" fontId="21" fillId="0" borderId="34" xfId="20" applyNumberFormat="1" applyFont="1" applyBorder="1" applyAlignment="1">
      <alignment vertical="center"/>
    </xf>
    <xf numFmtId="178" fontId="21" fillId="0" borderId="32" xfId="20" applyNumberFormat="1" applyFont="1" applyBorder="1" applyAlignment="1">
      <alignment vertical="center"/>
    </xf>
    <xf numFmtId="178" fontId="21" fillId="0" borderId="64" xfId="20" applyNumberFormat="1" applyFont="1" applyBorder="1" applyAlignment="1">
      <alignment vertical="center"/>
    </xf>
    <xf numFmtId="178" fontId="21" fillId="0" borderId="75" xfId="20" applyNumberFormat="1" applyFont="1" applyBorder="1" applyAlignment="1">
      <alignment vertical="center"/>
    </xf>
    <xf numFmtId="38" fontId="21" fillId="0" borderId="76" xfId="20" applyFont="1" applyBorder="1" applyAlignment="1">
      <alignment horizontal="right" vertical="center"/>
    </xf>
    <xf numFmtId="178" fontId="21" fillId="0" borderId="36" xfId="20" applyNumberFormat="1" applyFont="1" applyBorder="1" applyAlignment="1">
      <alignment vertical="center"/>
    </xf>
    <xf numFmtId="38" fontId="21" fillId="0" borderId="32" xfId="20" applyFont="1" applyFill="1" applyBorder="1" applyAlignment="1">
      <alignment vertical="center"/>
    </xf>
    <xf numFmtId="38" fontId="21" fillId="0" borderId="78" xfId="20" applyFont="1" applyFill="1" applyBorder="1" applyAlignment="1">
      <alignment horizontal="right" vertical="center"/>
    </xf>
    <xf numFmtId="38" fontId="21" fillId="0" borderId="33" xfId="20" applyFont="1" applyFill="1" applyBorder="1" applyAlignment="1">
      <alignment horizontal="right" vertical="center"/>
    </xf>
    <xf numFmtId="38" fontId="21" fillId="0" borderId="41" xfId="20" applyFont="1" applyFill="1" applyBorder="1" applyAlignment="1">
      <alignment horizontal="right" vertical="center"/>
    </xf>
    <xf numFmtId="178" fontId="21" fillId="0" borderId="36" xfId="20" applyNumberFormat="1" applyFont="1" applyFill="1" applyBorder="1" applyAlignment="1">
      <alignment vertical="center"/>
    </xf>
    <xf numFmtId="180" fontId="21" fillId="0" borderId="74" xfId="20" applyNumberFormat="1" applyFont="1" applyFill="1" applyBorder="1" applyAlignment="1">
      <alignment horizontal="right" vertical="center"/>
    </xf>
    <xf numFmtId="180" fontId="21" fillId="0" borderId="84" xfId="20" applyNumberFormat="1" applyFont="1" applyFill="1" applyBorder="1" applyAlignment="1">
      <alignment horizontal="right" vertical="center"/>
    </xf>
    <xf numFmtId="180" fontId="21" fillId="0" borderId="86" xfId="20" applyNumberFormat="1" applyFont="1" applyFill="1" applyBorder="1" applyAlignment="1">
      <alignment horizontal="right" vertical="center"/>
    </xf>
    <xf numFmtId="180" fontId="21" fillId="0" borderId="26" xfId="20" applyNumberFormat="1" applyFont="1" applyFill="1" applyBorder="1" applyAlignment="1">
      <alignment horizontal="right" vertical="center"/>
    </xf>
    <xf numFmtId="38" fontId="12" fillId="0" borderId="37" xfId="20" applyFont="1" applyFill="1" applyBorder="1" applyAlignment="1">
      <alignment horizontal="right"/>
    </xf>
    <xf numFmtId="38" fontId="21" fillId="0" borderId="74" xfId="2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right"/>
    </xf>
    <xf numFmtId="38" fontId="21" fillId="0" borderId="82" xfId="20" applyFont="1" applyFill="1" applyBorder="1" applyAlignment="1">
      <alignment horizontal="right" vertical="center"/>
    </xf>
    <xf numFmtId="38" fontId="12" fillId="0" borderId="87" xfId="20" applyFont="1" applyFill="1" applyBorder="1" applyAlignment="1">
      <alignment horizontal="right"/>
    </xf>
    <xf numFmtId="38" fontId="21" fillId="0" borderId="74" xfId="20" applyFont="1" applyFill="1" applyBorder="1" applyAlignment="1">
      <alignment vertical="center"/>
    </xf>
    <xf numFmtId="180" fontId="21" fillId="0" borderId="74" xfId="20" applyNumberFormat="1" applyFont="1" applyFill="1" applyBorder="1" applyAlignment="1">
      <alignment vertical="center"/>
    </xf>
    <xf numFmtId="180" fontId="21" fillId="0" borderId="28" xfId="20" applyNumberFormat="1" applyFont="1" applyFill="1" applyBorder="1" applyAlignment="1">
      <alignment horizontal="right" vertical="center"/>
    </xf>
    <xf numFmtId="38" fontId="21" fillId="0" borderId="26" xfId="20" applyNumberFormat="1" applyFont="1" applyFill="1" applyBorder="1" applyAlignment="1">
      <alignment horizontal="right" vertical="center"/>
    </xf>
    <xf numFmtId="38" fontId="21" fillId="0" borderId="88" xfId="20" applyFont="1" applyFill="1" applyBorder="1" applyAlignment="1">
      <alignment horizontal="right" vertical="center"/>
    </xf>
    <xf numFmtId="38" fontId="21" fillId="0" borderId="86" xfId="20" applyFont="1" applyFill="1" applyBorder="1" applyAlignment="1">
      <alignment horizontal="right" vertical="center"/>
    </xf>
    <xf numFmtId="38" fontId="21" fillId="0" borderId="86" xfId="20" applyFont="1" applyFill="1" applyBorder="1" applyAlignment="1">
      <alignment vertical="center"/>
    </xf>
    <xf numFmtId="0" fontId="12" fillId="0" borderId="7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176" fontId="21" fillId="9" borderId="21" xfId="20" applyNumberFormat="1" applyFont="1" applyFill="1" applyBorder="1" applyAlignment="1">
      <alignment vertical="center"/>
    </xf>
    <xf numFmtId="1" fontId="29" fillId="0" borderId="68" xfId="0" applyNumberFormat="1" applyFont="1" applyBorder="1" applyAlignment="1">
      <alignment horizontal="center" vertical="center"/>
    </xf>
    <xf numFmtId="176" fontId="21" fillId="0" borderId="98" xfId="20" applyNumberFormat="1" applyFont="1" applyBorder="1" applyAlignment="1">
      <alignment vertical="center"/>
    </xf>
    <xf numFmtId="2" fontId="21" fillId="0" borderId="68" xfId="0" applyNumberFormat="1" applyFont="1" applyBorder="1" applyAlignment="1">
      <alignment horizontal="center" vertical="center"/>
    </xf>
    <xf numFmtId="1" fontId="29" fillId="0" borderId="100" xfId="0" applyNumberFormat="1" applyFont="1" applyBorder="1" applyAlignment="1">
      <alignment horizontal="center" vertical="center"/>
    </xf>
    <xf numFmtId="176" fontId="21" fillId="0" borderId="100" xfId="20" applyNumberFormat="1" applyFont="1" applyBorder="1" applyAlignment="1">
      <alignment vertical="center"/>
    </xf>
    <xf numFmtId="1" fontId="29" fillId="0" borderId="35" xfId="0" applyNumberFormat="1" applyFont="1" applyBorder="1" applyAlignment="1">
      <alignment horizontal="center" vertical="center"/>
    </xf>
    <xf numFmtId="176" fontId="21" fillId="0" borderId="79" xfId="20" applyNumberFormat="1" applyFont="1" applyBorder="1" applyAlignment="1">
      <alignment vertical="center"/>
    </xf>
    <xf numFmtId="2" fontId="21" fillId="0" borderId="79" xfId="0" applyNumberFormat="1" applyFont="1" applyBorder="1" applyAlignment="1">
      <alignment horizontal="center" vertical="center"/>
    </xf>
    <xf numFmtId="1" fontId="29" fillId="0" borderId="87" xfId="0" applyNumberFormat="1" applyFont="1" applyBorder="1" applyAlignment="1">
      <alignment horizontal="center" vertical="center"/>
    </xf>
    <xf numFmtId="176" fontId="21" fillId="0" borderId="104" xfId="20" applyNumberFormat="1" applyFont="1" applyBorder="1" applyAlignment="1">
      <alignment vertical="center"/>
    </xf>
    <xf numFmtId="2" fontId="21" fillId="0" borderId="104" xfId="0" applyNumberFormat="1" applyFont="1" applyBorder="1" applyAlignment="1">
      <alignment horizontal="center" vertical="center"/>
    </xf>
    <xf numFmtId="176" fontId="21" fillId="0" borderId="102" xfId="20" applyNumberFormat="1" applyFont="1" applyBorder="1" applyAlignment="1">
      <alignment vertical="center"/>
    </xf>
    <xf numFmtId="2" fontId="21" fillId="0" borderId="102" xfId="0" applyNumberFormat="1" applyFont="1" applyBorder="1" applyAlignment="1">
      <alignment horizontal="center" vertical="center"/>
    </xf>
    <xf numFmtId="2" fontId="21" fillId="0" borderId="29" xfId="0" applyNumberFormat="1" applyFont="1" applyBorder="1" applyAlignment="1">
      <alignment horizontal="center" vertical="center"/>
    </xf>
    <xf numFmtId="177" fontId="21" fillId="0" borderId="13" xfId="7" applyFont="1" applyBorder="1" applyAlignment="1" applyProtection="1">
      <alignment horizontal="right"/>
    </xf>
    <xf numFmtId="177" fontId="21" fillId="0" borderId="125" xfId="7" applyFont="1" applyBorder="1" applyAlignment="1" applyProtection="1">
      <alignment horizontal="right"/>
    </xf>
    <xf numFmtId="0" fontId="29" fillId="0" borderId="138" xfId="0" applyFont="1" applyBorder="1" applyAlignment="1">
      <alignment horizontal="right" vertical="center"/>
    </xf>
    <xf numFmtId="1" fontId="29" fillId="0" borderId="15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81" fontId="21" fillId="0" borderId="0" xfId="0" applyNumberFormat="1" applyFont="1" applyFill="1" applyBorder="1"/>
    <xf numFmtId="4" fontId="21" fillId="0" borderId="0" xfId="0" applyNumberFormat="1" applyFont="1" applyFill="1" applyBorder="1"/>
    <xf numFmtId="0" fontId="0" fillId="0" borderId="0" xfId="0" applyFont="1" applyFill="1" applyBorder="1"/>
    <xf numFmtId="3" fontId="21" fillId="0" borderId="50" xfId="0" applyNumberFormat="1" applyFont="1" applyBorder="1" applyAlignment="1">
      <alignment horizontal="right"/>
    </xf>
    <xf numFmtId="176" fontId="21" fillId="0" borderId="10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21" fillId="0" borderId="52" xfId="0" applyNumberFormat="1" applyFont="1" applyBorder="1" applyAlignment="1">
      <alignment horizontal="right"/>
    </xf>
    <xf numFmtId="38" fontId="21" fillId="0" borderId="21" xfId="20" applyFont="1" applyFill="1" applyBorder="1" applyAlignment="1">
      <alignment vertical="center"/>
    </xf>
    <xf numFmtId="38" fontId="21" fillId="0" borderId="102" xfId="20" applyFont="1" applyFill="1" applyBorder="1" applyAlignment="1">
      <alignment vertical="center"/>
    </xf>
    <xf numFmtId="0" fontId="29" fillId="0" borderId="3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9" fillId="0" borderId="2" xfId="9" applyFont="1" applyBorder="1" applyAlignment="1"/>
    <xf numFmtId="0" fontId="29" fillId="0" borderId="2" xfId="9" applyFont="1" applyBorder="1" applyAlignment="1"/>
    <xf numFmtId="0" fontId="29" fillId="0" borderId="10" xfId="9" applyFont="1" applyBorder="1" applyAlignment="1"/>
    <xf numFmtId="0" fontId="39" fillId="0" borderId="74" xfId="0" applyFont="1" applyBorder="1"/>
    <xf numFmtId="0" fontId="29" fillId="0" borderId="74" xfId="0" applyFont="1" applyBorder="1"/>
    <xf numFmtId="0" fontId="29" fillId="0" borderId="29" xfId="0" applyFont="1" applyBorder="1"/>
    <xf numFmtId="0" fontId="29" fillId="0" borderId="21" xfId="0" applyFont="1" applyBorder="1" applyAlignment="1">
      <alignment horizontal="distributed" vertical="center" justifyLastLine="1"/>
    </xf>
    <xf numFmtId="1" fontId="29" fillId="0" borderId="99" xfId="0" applyNumberFormat="1" applyFont="1" applyBorder="1" applyAlignment="1">
      <alignment horizontal="center" vertical="center"/>
    </xf>
    <xf numFmtId="2" fontId="21" fillId="0" borderId="99" xfId="0" applyNumberFormat="1" applyFont="1" applyBorder="1" applyAlignment="1">
      <alignment horizontal="center" vertical="center"/>
    </xf>
    <xf numFmtId="1" fontId="29" fillId="0" borderId="139" xfId="0" applyNumberFormat="1" applyFont="1" applyBorder="1" applyAlignment="1">
      <alignment horizontal="center" vertical="center"/>
    </xf>
    <xf numFmtId="176" fontId="21" fillId="0" borderId="142" xfId="20" applyNumberFormat="1" applyFont="1" applyBorder="1" applyAlignment="1">
      <alignment vertical="center"/>
    </xf>
    <xf numFmtId="2" fontId="21" fillId="0" borderId="139" xfId="0" applyNumberFormat="1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distributed" vertical="center" justifyLastLine="1"/>
    </xf>
    <xf numFmtId="2" fontId="21" fillId="0" borderId="143" xfId="0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29" fillId="0" borderId="144" xfId="0" applyFont="1" applyBorder="1"/>
    <xf numFmtId="177" fontId="21" fillId="0" borderId="145" xfId="7" applyFont="1" applyBorder="1" applyAlignment="1" applyProtection="1">
      <alignment horizontal="right"/>
    </xf>
    <xf numFmtId="0" fontId="29" fillId="0" borderId="146" xfId="0" applyFont="1" applyBorder="1" applyAlignment="1">
      <alignment horizontal="center" vertical="center"/>
    </xf>
    <xf numFmtId="0" fontId="21" fillId="0" borderId="135" xfId="0" applyFont="1" applyBorder="1" applyAlignment="1">
      <alignment horizontal="right" vertical="top"/>
    </xf>
    <xf numFmtId="0" fontId="29" fillId="0" borderId="3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38" fontId="21" fillId="0" borderId="32" xfId="20" applyFont="1" applyBorder="1" applyAlignment="1">
      <alignment vertical="center"/>
    </xf>
    <xf numFmtId="38" fontId="21" fillId="0" borderId="33" xfId="20" applyFont="1" applyBorder="1" applyAlignment="1">
      <alignment vertical="center"/>
    </xf>
    <xf numFmtId="38" fontId="21" fillId="0" borderId="36" xfId="20" applyFont="1" applyBorder="1" applyAlignment="1">
      <alignment vertical="center"/>
    </xf>
    <xf numFmtId="3" fontId="21" fillId="0" borderId="3" xfId="0" applyNumberFormat="1" applyFont="1" applyBorder="1" applyAlignment="1">
      <alignment horizontal="right"/>
    </xf>
    <xf numFmtId="1" fontId="29" fillId="0" borderId="106" xfId="0" applyNumberFormat="1" applyFont="1" applyBorder="1" applyAlignment="1">
      <alignment horizontal="center" vertical="center"/>
    </xf>
    <xf numFmtId="3" fontId="21" fillId="0" borderId="145" xfId="0" applyNumberFormat="1" applyFont="1" applyBorder="1" applyAlignment="1">
      <alignment horizontal="right"/>
    </xf>
    <xf numFmtId="176" fontId="21" fillId="0" borderId="149" xfId="0" applyNumberFormat="1" applyFont="1" applyBorder="1" applyAlignment="1">
      <alignment horizontal="right"/>
    </xf>
    <xf numFmtId="0" fontId="39" fillId="0" borderId="3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top"/>
    </xf>
    <xf numFmtId="0" fontId="30" fillId="0" borderId="151" xfId="0" applyFont="1" applyBorder="1"/>
    <xf numFmtId="0" fontId="39" fillId="0" borderId="152" xfId="0" applyFont="1" applyBorder="1" applyAlignment="1">
      <alignment horizontal="center" vertical="center" wrapText="1"/>
    </xf>
    <xf numFmtId="0" fontId="29" fillId="0" borderId="153" xfId="0" applyFont="1" applyBorder="1" applyAlignment="1">
      <alignment horizontal="center" vertical="center"/>
    </xf>
    <xf numFmtId="0" fontId="29" fillId="0" borderId="21" xfId="0" applyFont="1" applyBorder="1" applyAlignment="1">
      <alignment vertical="center" textRotation="255"/>
    </xf>
    <xf numFmtId="0" fontId="29" fillId="0" borderId="19" xfId="0" applyFont="1" applyBorder="1" applyAlignment="1">
      <alignment vertical="center" textRotation="255"/>
    </xf>
    <xf numFmtId="0" fontId="29" fillId="0" borderId="59" xfId="0" applyFont="1" applyBorder="1" applyAlignment="1">
      <alignment vertical="center" textRotation="255"/>
    </xf>
    <xf numFmtId="38" fontId="21" fillId="0" borderId="59" xfId="20" applyFont="1" applyFill="1" applyBorder="1" applyAlignment="1">
      <alignment vertical="center"/>
    </xf>
    <xf numFmtId="0" fontId="21" fillId="0" borderId="101" xfId="0" applyFont="1" applyFill="1" applyBorder="1" applyAlignment="1">
      <alignment horizontal="right" vertical="top"/>
    </xf>
    <xf numFmtId="0" fontId="29" fillId="0" borderId="127" xfId="0" applyFont="1" applyFill="1" applyBorder="1" applyAlignment="1">
      <alignment horizontal="center" vertical="center" shrinkToFit="1"/>
    </xf>
    <xf numFmtId="0" fontId="29" fillId="0" borderId="70" xfId="0" applyFont="1" applyFill="1" applyBorder="1" applyAlignment="1">
      <alignment horizontal="center" vertical="center" shrinkToFit="1"/>
    </xf>
    <xf numFmtId="0" fontId="29" fillId="0" borderId="160" xfId="0" applyFont="1" applyFill="1" applyBorder="1" applyAlignment="1">
      <alignment horizontal="center" vertical="center" shrinkToFit="1"/>
    </xf>
    <xf numFmtId="0" fontId="21" fillId="0" borderId="161" xfId="0" applyFont="1" applyFill="1" applyBorder="1" applyAlignment="1">
      <alignment horizontal="right" vertical="top"/>
    </xf>
    <xf numFmtId="0" fontId="29" fillId="0" borderId="163" xfId="0" applyFont="1" applyFill="1" applyBorder="1" applyAlignment="1">
      <alignment horizontal="center" vertical="center" shrinkToFit="1"/>
    </xf>
    <xf numFmtId="0" fontId="21" fillId="0" borderId="164" xfId="0" applyFont="1" applyFill="1" applyBorder="1" applyAlignment="1">
      <alignment horizontal="right" vertical="top"/>
    </xf>
    <xf numFmtId="0" fontId="29" fillId="0" borderId="129" xfId="0" applyFont="1" applyFill="1" applyBorder="1" applyAlignment="1">
      <alignment horizontal="center" vertical="center" shrinkToFit="1"/>
    </xf>
    <xf numFmtId="0" fontId="21" fillId="0" borderId="103" xfId="0" applyFont="1" applyFill="1" applyBorder="1" applyAlignment="1">
      <alignment horizontal="right" vertical="top"/>
    </xf>
    <xf numFmtId="0" fontId="21" fillId="0" borderId="15" xfId="0" applyFont="1" applyBorder="1" applyAlignment="1">
      <alignment horizontal="right" vertical="top"/>
    </xf>
    <xf numFmtId="0" fontId="39" fillId="0" borderId="60" xfId="0" applyFont="1" applyBorder="1" applyAlignment="1">
      <alignment horizontal="center" vertical="center" shrinkToFit="1"/>
    </xf>
    <xf numFmtId="0" fontId="17" fillId="0" borderId="149" xfId="0" applyFont="1" applyBorder="1" applyAlignment="1">
      <alignment horizontal="right" vertical="top"/>
    </xf>
    <xf numFmtId="0" fontId="19" fillId="0" borderId="15" xfId="0" applyFont="1" applyBorder="1" applyAlignment="1">
      <alignment horizontal="right" vertical="top"/>
    </xf>
    <xf numFmtId="0" fontId="19" fillId="0" borderId="60" xfId="0" applyFont="1" applyBorder="1" applyAlignment="1">
      <alignment horizontal="center" vertical="center" shrinkToFit="1"/>
    </xf>
    <xf numFmtId="0" fontId="18" fillId="0" borderId="149" xfId="0" applyFont="1" applyBorder="1" applyAlignment="1">
      <alignment horizontal="right" vertical="top"/>
    </xf>
    <xf numFmtId="0" fontId="29" fillId="0" borderId="67" xfId="0" applyFont="1" applyFill="1" applyBorder="1" applyAlignment="1">
      <alignment horizontal="distributed" vertical="center" indent="1" shrinkToFit="1"/>
    </xf>
    <xf numFmtId="0" fontId="39" fillId="0" borderId="68" xfId="0" applyFont="1" applyFill="1" applyBorder="1" applyAlignment="1">
      <alignment horizontal="right" vertical="top"/>
    </xf>
    <xf numFmtId="0" fontId="29" fillId="0" borderId="60" xfId="0" applyFont="1" applyFill="1" applyBorder="1" applyAlignment="1">
      <alignment horizontal="distributed" vertical="center" indent="1" shrinkToFit="1"/>
    </xf>
    <xf numFmtId="0" fontId="41" fillId="0" borderId="61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distributed" vertical="center" indent="1" shrinkToFit="1"/>
    </xf>
    <xf numFmtId="0" fontId="41" fillId="0" borderId="35" xfId="0" applyFont="1" applyFill="1" applyBorder="1" applyAlignment="1">
      <alignment horizontal="right" vertical="top"/>
    </xf>
    <xf numFmtId="38" fontId="21" fillId="0" borderId="35" xfId="20" applyFont="1" applyBorder="1" applyAlignment="1">
      <alignment vertical="center"/>
    </xf>
    <xf numFmtId="38" fontId="21" fillId="0" borderId="68" xfId="20" applyFont="1" applyBorder="1" applyAlignment="1">
      <alignment vertical="center"/>
    </xf>
    <xf numFmtId="38" fontId="21" fillId="0" borderId="77" xfId="20" applyFont="1" applyBorder="1" applyAlignment="1">
      <alignment horizontal="center" vertical="center"/>
    </xf>
    <xf numFmtId="38" fontId="21" fillId="0" borderId="35" xfId="20" applyFont="1" applyBorder="1" applyAlignment="1">
      <alignment horizontal="center" vertical="center"/>
    </xf>
    <xf numFmtId="38" fontId="21" fillId="0" borderId="37" xfId="20" applyFont="1" applyBorder="1" applyAlignment="1">
      <alignment horizontal="center" vertical="center"/>
    </xf>
    <xf numFmtId="38" fontId="21" fillId="0" borderId="33" xfId="2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9" fillId="0" borderId="169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right" vertical="top"/>
    </xf>
    <xf numFmtId="3" fontId="21" fillId="0" borderId="153" xfId="0" applyNumberFormat="1" applyFont="1" applyBorder="1" applyAlignment="1">
      <alignment horizontal="right"/>
    </xf>
    <xf numFmtId="176" fontId="21" fillId="0" borderId="152" xfId="0" applyNumberFormat="1" applyFont="1" applyBorder="1" applyAlignment="1">
      <alignment horizontal="right"/>
    </xf>
    <xf numFmtId="0" fontId="30" fillId="0" borderId="0" xfId="0" applyFont="1" applyAlignment="1">
      <alignment vertical="center"/>
    </xf>
    <xf numFmtId="1" fontId="29" fillId="0" borderId="126" xfId="0" applyNumberFormat="1" applyFont="1" applyBorder="1" applyAlignment="1">
      <alignment horizontal="centerContinuous" vertical="center"/>
    </xf>
    <xf numFmtId="1" fontId="29" fillId="0" borderId="127" xfId="0" applyNumberFormat="1" applyFont="1" applyBorder="1" applyAlignment="1">
      <alignment horizontal="centerContinuous" vertical="center"/>
    </xf>
    <xf numFmtId="1" fontId="29" fillId="0" borderId="129" xfId="0" applyNumberFormat="1" applyFont="1" applyBorder="1" applyAlignment="1">
      <alignment horizontal="centerContinuous" vertical="center"/>
    </xf>
    <xf numFmtId="1" fontId="29" fillId="9" borderId="133" xfId="0" applyNumberFormat="1" applyFont="1" applyFill="1" applyBorder="1" applyAlignment="1">
      <alignment horizontal="centerContinuous" vertical="center"/>
    </xf>
    <xf numFmtId="176" fontId="21" fillId="9" borderId="79" xfId="20" applyNumberFormat="1" applyFont="1" applyFill="1" applyBorder="1" applyAlignment="1">
      <alignment vertical="center"/>
    </xf>
    <xf numFmtId="1" fontId="29" fillId="9" borderId="34" xfId="0" applyNumberFormat="1" applyFont="1" applyFill="1" applyBorder="1" applyAlignment="1">
      <alignment horizontal="centerContinuous" vertical="center"/>
    </xf>
    <xf numFmtId="1" fontId="29" fillId="9" borderId="70" xfId="0" applyNumberFormat="1" applyFont="1" applyFill="1" applyBorder="1" applyAlignment="1">
      <alignment horizontal="centerContinuous" vertical="center"/>
    </xf>
    <xf numFmtId="176" fontId="21" fillId="9" borderId="69" xfId="20" applyNumberFormat="1" applyFont="1" applyFill="1" applyBorder="1" applyAlignment="1">
      <alignment vertical="center"/>
    </xf>
    <xf numFmtId="1" fontId="29" fillId="0" borderId="156" xfId="0" applyNumberFormat="1" applyFont="1" applyBorder="1" applyAlignment="1">
      <alignment horizontal="centerContinuous" vertical="center"/>
    </xf>
    <xf numFmtId="176" fontId="21" fillId="0" borderId="154" xfId="20" applyNumberFormat="1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1" fontId="44" fillId="0" borderId="172" xfId="0" applyNumberFormat="1" applyFont="1" applyBorder="1" applyAlignment="1">
      <alignment horizontal="center" vertical="center"/>
    </xf>
    <xf numFmtId="1" fontId="44" fillId="0" borderId="173" xfId="0" applyNumberFormat="1" applyFont="1" applyBorder="1" applyAlignment="1">
      <alignment horizontal="center" vertical="center"/>
    </xf>
    <xf numFmtId="1" fontId="44" fillId="0" borderId="27" xfId="0" applyNumberFormat="1" applyFont="1" applyBorder="1" applyAlignment="1">
      <alignment horizontal="center" vertical="center"/>
    </xf>
    <xf numFmtId="1" fontId="44" fillId="0" borderId="106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Continuous" vertical="top"/>
    </xf>
    <xf numFmtId="0" fontId="29" fillId="0" borderId="35" xfId="0" applyFont="1" applyFill="1" applyBorder="1" applyAlignment="1">
      <alignment horizontal="left"/>
    </xf>
    <xf numFmtId="0" fontId="30" fillId="0" borderId="0" xfId="0" applyFont="1" applyFill="1" applyAlignment="1">
      <alignment horizontal="left" vertical="center"/>
    </xf>
    <xf numFmtId="179" fontId="12" fillId="0" borderId="0" xfId="0" applyNumberFormat="1" applyFont="1" applyFill="1"/>
    <xf numFmtId="0" fontId="39" fillId="0" borderId="6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2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2" xfId="0" applyFont="1" applyFill="1" applyBorder="1"/>
    <xf numFmtId="0" fontId="12" fillId="0" borderId="2" xfId="0" applyFont="1" applyFill="1" applyBorder="1"/>
    <xf numFmtId="0" fontId="29" fillId="0" borderId="4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right" vertical="center"/>
    </xf>
    <xf numFmtId="0" fontId="29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51" xfId="0" applyFont="1" applyFill="1" applyBorder="1" applyAlignment="1">
      <alignment horizontal="center" vertical="center"/>
    </xf>
    <xf numFmtId="0" fontId="39" fillId="0" borderId="74" xfId="0" applyFont="1" applyFill="1" applyBorder="1"/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/>
    </xf>
    <xf numFmtId="0" fontId="30" fillId="0" borderId="0" xfId="0" applyFont="1" applyFill="1" applyAlignment="1">
      <alignment vertical="center"/>
    </xf>
    <xf numFmtId="38" fontId="21" fillId="0" borderId="34" xfId="20" applyFont="1" applyBorder="1" applyAlignment="1">
      <alignment horizontal="right" vertical="center"/>
    </xf>
    <xf numFmtId="38" fontId="21" fillId="0" borderId="36" xfId="20" applyFont="1" applyBorder="1" applyAlignment="1">
      <alignment horizontal="right" vertical="center"/>
    </xf>
    <xf numFmtId="38" fontId="21" fillId="0" borderId="64" xfId="20" applyFont="1" applyBorder="1" applyAlignment="1">
      <alignment horizontal="right" vertical="center"/>
    </xf>
    <xf numFmtId="38" fontId="21" fillId="9" borderId="34" xfId="20" applyFont="1" applyFill="1" applyBorder="1" applyAlignment="1">
      <alignment horizontal="right" vertical="center"/>
    </xf>
    <xf numFmtId="38" fontId="21" fillId="0" borderId="34" xfId="20" applyFont="1" applyFill="1" applyBorder="1" applyAlignment="1">
      <alignment horizontal="right" vertical="center"/>
    </xf>
    <xf numFmtId="178" fontId="21" fillId="0" borderId="19" xfId="20" applyNumberFormat="1" applyFont="1" applyFill="1" applyBorder="1" applyAlignment="1">
      <alignment horizontal="right" vertical="center"/>
    </xf>
    <xf numFmtId="178" fontId="21" fillId="0" borderId="21" xfId="20" applyNumberFormat="1" applyFont="1" applyFill="1" applyBorder="1" applyAlignment="1">
      <alignment horizontal="right" vertical="center"/>
    </xf>
    <xf numFmtId="178" fontId="21" fillId="0" borderId="20" xfId="20" applyNumberFormat="1" applyFont="1" applyFill="1" applyBorder="1" applyAlignment="1">
      <alignment horizontal="right" vertical="center"/>
    </xf>
    <xf numFmtId="178" fontId="21" fillId="0" borderId="32" xfId="20" applyNumberFormat="1" applyFont="1" applyFill="1" applyBorder="1" applyAlignment="1">
      <alignment horizontal="right" vertical="center"/>
    </xf>
    <xf numFmtId="178" fontId="21" fillId="0" borderId="34" xfId="20" applyNumberFormat="1" applyFont="1" applyFill="1" applyBorder="1" applyAlignment="1">
      <alignment horizontal="right" vertical="center"/>
    </xf>
    <xf numFmtId="178" fontId="21" fillId="0" borderId="36" xfId="20" applyNumberFormat="1" applyFont="1" applyFill="1" applyBorder="1" applyAlignment="1">
      <alignment horizontal="right" vertical="center"/>
    </xf>
    <xf numFmtId="38" fontId="21" fillId="0" borderId="32" xfId="20" applyFont="1" applyFill="1" applyBorder="1" applyAlignment="1">
      <alignment horizontal="right" vertical="center"/>
    </xf>
    <xf numFmtId="38" fontId="21" fillId="0" borderId="78" xfId="20" applyFont="1" applyFill="1" applyBorder="1" applyAlignment="1">
      <alignment vertical="center"/>
    </xf>
    <xf numFmtId="178" fontId="21" fillId="0" borderId="69" xfId="20" applyNumberFormat="1" applyFont="1" applyFill="1" applyBorder="1" applyAlignment="1">
      <alignment horizontal="right" vertical="center"/>
    </xf>
    <xf numFmtId="38" fontId="21" fillId="0" borderId="70" xfId="20" applyFont="1" applyFill="1" applyBorder="1" applyAlignment="1">
      <alignment horizontal="right" vertical="center"/>
    </xf>
    <xf numFmtId="38" fontId="21" fillId="0" borderId="68" xfId="20" applyFont="1" applyFill="1" applyBorder="1" applyAlignment="1">
      <alignment horizontal="right" vertical="center"/>
    </xf>
    <xf numFmtId="38" fontId="21" fillId="0" borderId="67" xfId="20" applyFont="1" applyFill="1" applyBorder="1" applyAlignment="1">
      <alignment horizontal="right" vertical="center"/>
    </xf>
    <xf numFmtId="38" fontId="21" fillId="0" borderId="71" xfId="20" applyFont="1" applyFill="1" applyBorder="1" applyAlignment="1">
      <alignment vertical="center"/>
    </xf>
    <xf numFmtId="38" fontId="21" fillId="0" borderId="61" xfId="20" applyFont="1" applyFill="1" applyBorder="1" applyAlignment="1">
      <alignment horizontal="right" vertical="center"/>
    </xf>
    <xf numFmtId="38" fontId="21" fillId="0" borderId="60" xfId="20" applyFont="1" applyFill="1" applyBorder="1" applyAlignment="1">
      <alignment horizontal="right" vertical="center"/>
    </xf>
    <xf numFmtId="178" fontId="21" fillId="0" borderId="80" xfId="20" applyNumberFormat="1" applyFont="1" applyFill="1" applyBorder="1" applyAlignment="1">
      <alignment horizontal="right" vertical="center"/>
    </xf>
    <xf numFmtId="38" fontId="21" fillId="0" borderId="75" xfId="20" applyFont="1" applyFill="1" applyBorder="1" applyAlignment="1">
      <alignment horizontal="right" vertical="center"/>
    </xf>
    <xf numFmtId="38" fontId="21" fillId="0" borderId="77" xfId="20" applyFont="1" applyFill="1" applyBorder="1" applyAlignment="1">
      <alignment horizontal="right" vertical="center"/>
    </xf>
    <xf numFmtId="38" fontId="21" fillId="0" borderId="76" xfId="20" applyFont="1" applyFill="1" applyBorder="1" applyAlignment="1">
      <alignment horizontal="right" vertical="center"/>
    </xf>
    <xf numFmtId="38" fontId="21" fillId="0" borderId="75" xfId="20" applyFont="1" applyFill="1" applyBorder="1" applyAlignment="1">
      <alignment vertical="center"/>
    </xf>
    <xf numFmtId="38" fontId="21" fillId="0" borderId="81" xfId="20" applyFont="1" applyFill="1" applyBorder="1" applyAlignment="1">
      <alignment horizontal="center" vertical="center"/>
    </xf>
    <xf numFmtId="38" fontId="21" fillId="0" borderId="55" xfId="20" applyFont="1" applyFill="1" applyBorder="1" applyAlignment="1">
      <alignment horizontal="center" vertical="center"/>
    </xf>
    <xf numFmtId="38" fontId="21" fillId="0" borderId="53" xfId="20" applyFont="1" applyFill="1" applyBorder="1" applyAlignment="1">
      <alignment horizontal="center" vertical="center"/>
    </xf>
    <xf numFmtId="38" fontId="21" fillId="0" borderId="78" xfId="2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1" fontId="29" fillId="0" borderId="19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38" fontId="21" fillId="0" borderId="175" xfId="20" applyFont="1" applyBorder="1" applyAlignment="1">
      <alignment vertical="center"/>
    </xf>
    <xf numFmtId="0" fontId="45" fillId="0" borderId="0" xfId="0" applyFont="1"/>
    <xf numFmtId="0" fontId="29" fillId="9" borderId="177" xfId="0" applyFont="1" applyFill="1" applyBorder="1" applyAlignment="1">
      <alignment vertical="center"/>
    </xf>
    <xf numFmtId="0" fontId="29" fillId="9" borderId="179" xfId="0" applyFont="1" applyFill="1" applyBorder="1" applyAlignment="1">
      <alignment horizontal="center" vertical="center"/>
    </xf>
    <xf numFmtId="0" fontId="30" fillId="9" borderId="178" xfId="0" applyFont="1" applyFill="1" applyBorder="1" applyAlignment="1">
      <alignment horizontal="center" vertical="center"/>
    </xf>
    <xf numFmtId="1" fontId="29" fillId="9" borderId="27" xfId="0" applyNumberFormat="1" applyFont="1" applyFill="1" applyBorder="1" applyAlignment="1">
      <alignment horizontal="center" vertical="top"/>
    </xf>
    <xf numFmtId="0" fontId="12" fillId="9" borderId="27" xfId="0" applyFont="1" applyFill="1" applyBorder="1" applyAlignment="1">
      <alignment horizontal="center" vertical="top"/>
    </xf>
    <xf numFmtId="177" fontId="21" fillId="15" borderId="13" xfId="7" applyFont="1" applyFill="1" applyBorder="1" applyAlignment="1" applyProtection="1">
      <alignment horizontal="right"/>
    </xf>
    <xf numFmtId="0" fontId="12" fillId="15" borderId="0" xfId="0" applyFont="1" applyFill="1" applyBorder="1"/>
    <xf numFmtId="0" fontId="29" fillId="15" borderId="3" xfId="0" applyFont="1" applyFill="1" applyBorder="1"/>
    <xf numFmtId="1" fontId="44" fillId="15" borderId="27" xfId="0" applyNumberFormat="1" applyFont="1" applyFill="1" applyBorder="1" applyAlignment="1">
      <alignment horizontal="center" vertical="center"/>
    </xf>
    <xf numFmtId="177" fontId="21" fillId="15" borderId="125" xfId="7" applyFont="1" applyFill="1" applyBorder="1" applyAlignment="1" applyProtection="1">
      <alignment horizontal="right"/>
    </xf>
    <xf numFmtId="0" fontId="0" fillId="15" borderId="0" xfId="0" applyFill="1" applyBorder="1"/>
    <xf numFmtId="1" fontId="44" fillId="15" borderId="180" xfId="0" applyNumberFormat="1" applyFont="1" applyFill="1" applyBorder="1" applyAlignment="1">
      <alignment horizontal="center" vertical="center"/>
    </xf>
    <xf numFmtId="1" fontId="44" fillId="15" borderId="181" xfId="0" applyNumberFormat="1" applyFont="1" applyFill="1" applyBorder="1" applyAlignment="1">
      <alignment horizontal="center" vertical="center"/>
    </xf>
    <xf numFmtId="3" fontId="21" fillId="15" borderId="13" xfId="0" applyNumberFormat="1" applyFont="1" applyFill="1" applyBorder="1" applyAlignment="1">
      <alignment horizontal="right"/>
    </xf>
    <xf numFmtId="176" fontId="21" fillId="15" borderId="124" xfId="0" applyNumberFormat="1" applyFont="1" applyFill="1" applyBorder="1" applyAlignment="1">
      <alignment horizontal="right"/>
    </xf>
    <xf numFmtId="176" fontId="21" fillId="0" borderId="124" xfId="0" applyNumberFormat="1" applyFont="1" applyBorder="1" applyAlignment="1">
      <alignment horizontal="right"/>
    </xf>
    <xf numFmtId="3" fontId="21" fillId="0" borderId="125" xfId="0" applyNumberFormat="1" applyFont="1" applyBorder="1" applyAlignment="1">
      <alignment horizontal="right"/>
    </xf>
    <xf numFmtId="176" fontId="21" fillId="0" borderId="66" xfId="0" applyNumberFormat="1" applyFont="1" applyBorder="1" applyAlignment="1">
      <alignment horizontal="right"/>
    </xf>
    <xf numFmtId="176" fontId="21" fillId="0" borderId="63" xfId="0" applyNumberFormat="1" applyFont="1" applyBorder="1" applyAlignment="1">
      <alignment horizontal="right"/>
    </xf>
    <xf numFmtId="177" fontId="21" fillId="15" borderId="182" xfId="7" applyFont="1" applyFill="1" applyBorder="1" applyAlignment="1" applyProtection="1">
      <alignment horizontal="right"/>
    </xf>
    <xf numFmtId="177" fontId="21" fillId="0" borderId="182" xfId="7" applyFont="1" applyBorder="1" applyAlignment="1" applyProtection="1">
      <alignment horizontal="right"/>
    </xf>
    <xf numFmtId="0" fontId="29" fillId="0" borderId="27" xfId="0" applyFont="1" applyBorder="1" applyAlignment="1">
      <alignment vertical="center" textRotation="255"/>
    </xf>
    <xf numFmtId="3" fontId="21" fillId="0" borderId="20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 shrinkToFit="1"/>
    </xf>
    <xf numFmtId="0" fontId="12" fillId="0" borderId="21" xfId="0" applyFont="1" applyFill="1" applyBorder="1" applyAlignment="1">
      <alignment horizontal="right"/>
    </xf>
    <xf numFmtId="3" fontId="21" fillId="0" borderId="20" xfId="0" applyNumberFormat="1" applyFont="1" applyFill="1" applyBorder="1" applyAlignment="1">
      <alignment horizontal="right" shrinkToFit="1"/>
    </xf>
    <xf numFmtId="3" fontId="21" fillId="0" borderId="59" xfId="0" applyNumberFormat="1" applyFont="1" applyFill="1" applyBorder="1" applyAlignment="1">
      <alignment horizontal="right" shrinkToFit="1"/>
    </xf>
    <xf numFmtId="3" fontId="21" fillId="0" borderId="59" xfId="0" applyNumberFormat="1" applyFont="1" applyFill="1" applyBorder="1" applyAlignment="1">
      <alignment horizontal="right"/>
    </xf>
    <xf numFmtId="3" fontId="46" fillId="0" borderId="20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29" fillId="15" borderId="21" xfId="0" applyFont="1" applyFill="1" applyBorder="1" applyAlignment="1">
      <alignment horizontal="right" vertical="top"/>
    </xf>
    <xf numFmtId="1" fontId="29" fillId="15" borderId="15" xfId="0" applyNumberFormat="1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right"/>
    </xf>
    <xf numFmtId="0" fontId="29" fillId="15" borderId="12" xfId="0" applyFont="1" applyFill="1" applyBorder="1" applyAlignment="1">
      <alignment horizontal="center"/>
    </xf>
    <xf numFmtId="176" fontId="21" fillId="15" borderId="39" xfId="0" applyNumberFormat="1" applyFont="1" applyFill="1" applyBorder="1" applyAlignment="1">
      <alignment horizontal="right" shrinkToFit="1"/>
    </xf>
    <xf numFmtId="181" fontId="21" fillId="15" borderId="45" xfId="0" applyNumberFormat="1" applyFont="1" applyFill="1" applyBorder="1" applyAlignment="1">
      <alignment horizontal="right" shrinkToFit="1"/>
    </xf>
    <xf numFmtId="181" fontId="21" fillId="15" borderId="46" xfId="0" applyNumberFormat="1" applyFont="1" applyFill="1" applyBorder="1" applyAlignment="1">
      <alignment horizontal="right" shrinkToFit="1"/>
    </xf>
    <xf numFmtId="4" fontId="21" fillId="15" borderId="46" xfId="0" applyNumberFormat="1" applyFont="1" applyFill="1" applyBorder="1" applyAlignment="1">
      <alignment horizontal="right" shrinkToFit="1"/>
    </xf>
    <xf numFmtId="3" fontId="21" fillId="15" borderId="45" xfId="0" applyNumberFormat="1" applyFont="1" applyFill="1" applyBorder="1" applyAlignment="1">
      <alignment horizontal="right" shrinkToFit="1"/>
    </xf>
    <xf numFmtId="3" fontId="21" fillId="15" borderId="46" xfId="0" applyNumberFormat="1" applyFont="1" applyFill="1" applyBorder="1" applyAlignment="1">
      <alignment horizontal="right" shrinkToFit="1"/>
    </xf>
    <xf numFmtId="181" fontId="21" fillId="0" borderId="45" xfId="0" applyNumberFormat="1" applyFont="1" applyBorder="1" applyAlignment="1">
      <alignment horizontal="right" shrinkToFit="1"/>
    </xf>
    <xf numFmtId="176" fontId="21" fillId="0" borderId="39" xfId="0" applyNumberFormat="1" applyFont="1" applyBorder="1" applyAlignment="1">
      <alignment horizontal="right" shrinkToFit="1"/>
    </xf>
    <xf numFmtId="181" fontId="21" fillId="0" borderId="46" xfId="0" applyNumberFormat="1" applyFont="1" applyBorder="1" applyAlignment="1">
      <alignment horizontal="right" shrinkToFit="1"/>
    </xf>
    <xf numFmtId="4" fontId="21" fillId="0" borderId="46" xfId="0" applyNumberFormat="1" applyFont="1" applyBorder="1" applyAlignment="1">
      <alignment horizontal="right" shrinkToFit="1"/>
    </xf>
    <xf numFmtId="3" fontId="21" fillId="0" borderId="45" xfId="0" applyNumberFormat="1" applyFont="1" applyBorder="1" applyAlignment="1">
      <alignment horizontal="right" shrinkToFit="1"/>
    </xf>
    <xf numFmtId="3" fontId="21" fillId="0" borderId="46" xfId="0" applyNumberFormat="1" applyFont="1" applyBorder="1" applyAlignment="1">
      <alignment horizontal="right" shrinkToFit="1"/>
    </xf>
    <xf numFmtId="181" fontId="21" fillId="0" borderId="13" xfId="0" applyNumberFormat="1" applyFont="1" applyBorder="1" applyAlignment="1">
      <alignment horizontal="right" shrinkToFit="1"/>
    </xf>
    <xf numFmtId="176" fontId="21" fillId="0" borderId="10" xfId="0" applyNumberFormat="1" applyFont="1" applyBorder="1" applyAlignment="1">
      <alignment horizontal="right" shrinkToFit="1"/>
    </xf>
    <xf numFmtId="4" fontId="21" fillId="0" borderId="13" xfId="0" applyNumberFormat="1" applyFont="1" applyBorder="1" applyAlignment="1">
      <alignment horizontal="right" shrinkToFit="1"/>
    </xf>
    <xf numFmtId="3" fontId="21" fillId="0" borderId="22" xfId="0" applyNumberFormat="1" applyFont="1" applyBorder="1" applyAlignment="1">
      <alignment horizontal="right" shrinkToFit="1"/>
    </xf>
    <xf numFmtId="3" fontId="21" fillId="0" borderId="13" xfId="0" applyNumberFormat="1" applyFont="1" applyBorder="1" applyAlignment="1">
      <alignment horizontal="right" shrinkToFit="1"/>
    </xf>
    <xf numFmtId="181" fontId="21" fillId="15" borderId="16" xfId="0" applyNumberFormat="1" applyFont="1" applyFill="1" applyBorder="1" applyAlignment="1">
      <alignment horizontal="right" shrinkToFit="1"/>
    </xf>
    <xf numFmtId="4" fontId="21" fillId="15" borderId="16" xfId="0" applyNumberFormat="1" applyFont="1" applyFill="1" applyBorder="1" applyAlignment="1">
      <alignment horizontal="right" shrinkToFit="1"/>
    </xf>
    <xf numFmtId="3" fontId="21" fillId="15" borderId="47" xfId="0" applyNumberFormat="1" applyFont="1" applyFill="1" applyBorder="1" applyAlignment="1">
      <alignment horizontal="right" shrinkToFit="1"/>
    </xf>
    <xf numFmtId="3" fontId="21" fillId="15" borderId="16" xfId="0" applyNumberFormat="1" applyFont="1" applyFill="1" applyBorder="1" applyAlignment="1">
      <alignment horizontal="right" shrinkToFit="1"/>
    </xf>
    <xf numFmtId="181" fontId="21" fillId="0" borderId="16" xfId="0" applyNumberFormat="1" applyFont="1" applyBorder="1" applyAlignment="1">
      <alignment horizontal="right" shrinkToFit="1"/>
    </xf>
    <xf numFmtId="4" fontId="21" fillId="0" borderId="16" xfId="0" applyNumberFormat="1" applyFont="1" applyBorder="1" applyAlignment="1">
      <alignment horizontal="right" shrinkToFit="1"/>
    </xf>
    <xf numFmtId="3" fontId="21" fillId="0" borderId="47" xfId="0" applyNumberFormat="1" applyFont="1" applyBorder="1" applyAlignment="1">
      <alignment horizontal="right" shrinkToFit="1"/>
    </xf>
    <xf numFmtId="3" fontId="21" fillId="0" borderId="16" xfId="0" applyNumberFormat="1" applyFont="1" applyBorder="1" applyAlignment="1">
      <alignment horizontal="right" shrinkToFit="1"/>
    </xf>
    <xf numFmtId="0" fontId="29" fillId="0" borderId="34" xfId="0" applyFont="1" applyFill="1" applyBorder="1" applyAlignment="1">
      <alignment horizontal="center" vertical="center"/>
    </xf>
    <xf numFmtId="182" fontId="21" fillId="0" borderId="109" xfId="0" applyNumberFormat="1" applyFont="1" applyFill="1" applyBorder="1" applyAlignment="1">
      <alignment horizontal="right"/>
    </xf>
    <xf numFmtId="182" fontId="21" fillId="0" borderId="113" xfId="0" applyNumberFormat="1" applyFont="1" applyFill="1" applyBorder="1" applyAlignment="1">
      <alignment horizontal="right"/>
    </xf>
    <xf numFmtId="182" fontId="21" fillId="0" borderId="66" xfId="0" applyNumberFormat="1" applyFont="1" applyFill="1" applyBorder="1" applyAlignment="1">
      <alignment horizontal="right"/>
    </xf>
    <xf numFmtId="183" fontId="21" fillId="0" borderId="109" xfId="0" applyNumberFormat="1" applyFont="1" applyFill="1" applyBorder="1" applyAlignment="1">
      <alignment horizontal="right"/>
    </xf>
    <xf numFmtId="183" fontId="21" fillId="0" borderId="113" xfId="0" applyNumberFormat="1" applyFont="1" applyFill="1" applyBorder="1" applyAlignment="1">
      <alignment horizontal="right"/>
    </xf>
    <xf numFmtId="183" fontId="21" fillId="0" borderId="66" xfId="0" applyNumberFormat="1" applyFont="1" applyFill="1" applyBorder="1" applyAlignment="1">
      <alignment horizontal="right"/>
    </xf>
    <xf numFmtId="38" fontId="21" fillId="0" borderId="109" xfId="0" applyNumberFormat="1" applyFont="1" applyFill="1" applyBorder="1" applyAlignment="1">
      <alignment horizontal="right"/>
    </xf>
    <xf numFmtId="38" fontId="21" fillId="0" borderId="113" xfId="0" applyNumberFormat="1" applyFont="1" applyFill="1" applyBorder="1" applyAlignment="1">
      <alignment horizontal="right"/>
    </xf>
    <xf numFmtId="38" fontId="21" fillId="0" borderId="66" xfId="0" applyNumberFormat="1" applyFont="1" applyFill="1" applyBorder="1" applyAlignment="1">
      <alignment horizontal="right"/>
    </xf>
    <xf numFmtId="182" fontId="21" fillId="0" borderId="110" xfId="0" applyNumberFormat="1" applyFont="1" applyFill="1" applyBorder="1" applyAlignment="1">
      <alignment horizontal="right"/>
    </xf>
    <xf numFmtId="182" fontId="21" fillId="0" borderId="115" xfId="0" applyNumberFormat="1" applyFont="1" applyFill="1" applyBorder="1" applyAlignment="1">
      <alignment horizontal="right"/>
    </xf>
    <xf numFmtId="182" fontId="21" fillId="0" borderId="111" xfId="0" applyNumberFormat="1" applyFont="1" applyFill="1" applyBorder="1" applyAlignment="1">
      <alignment horizontal="right"/>
    </xf>
    <xf numFmtId="183" fontId="21" fillId="0" borderId="110" xfId="0" applyNumberFormat="1" applyFont="1" applyFill="1" applyBorder="1" applyAlignment="1">
      <alignment horizontal="right"/>
    </xf>
    <xf numFmtId="183" fontId="21" fillId="0" borderId="115" xfId="0" applyNumberFormat="1" applyFont="1" applyFill="1" applyBorder="1" applyAlignment="1">
      <alignment horizontal="right"/>
    </xf>
    <xf numFmtId="183" fontId="21" fillId="0" borderId="111" xfId="0" applyNumberFormat="1" applyFont="1" applyFill="1" applyBorder="1" applyAlignment="1">
      <alignment horizontal="right"/>
    </xf>
    <xf numFmtId="38" fontId="21" fillId="0" borderId="110" xfId="0" applyNumberFormat="1" applyFont="1" applyFill="1" applyBorder="1" applyAlignment="1">
      <alignment horizontal="right"/>
    </xf>
    <xf numFmtId="38" fontId="21" fillId="0" borderId="115" xfId="0" applyNumberFormat="1" applyFont="1" applyFill="1" applyBorder="1" applyAlignment="1">
      <alignment horizontal="right"/>
    </xf>
    <xf numFmtId="38" fontId="21" fillId="0" borderId="111" xfId="0" applyNumberFormat="1" applyFont="1" applyFill="1" applyBorder="1" applyAlignment="1">
      <alignment horizontal="right"/>
    </xf>
    <xf numFmtId="0" fontId="21" fillId="0" borderId="34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29" fillId="0" borderId="35" xfId="0" applyFont="1" applyFill="1" applyBorder="1" applyAlignment="1">
      <alignment horizontal="center" vertical="center" wrapText="1"/>
    </xf>
    <xf numFmtId="38" fontId="21" fillId="9" borderId="0" xfId="20" applyFont="1" applyFill="1" applyBorder="1" applyAlignment="1">
      <alignment vertical="center"/>
    </xf>
    <xf numFmtId="1" fontId="29" fillId="16" borderId="36" xfId="0" applyNumberFormat="1" applyFont="1" applyFill="1" applyBorder="1" applyAlignment="1">
      <alignment horizontal="center" vertical="center"/>
    </xf>
    <xf numFmtId="3" fontId="21" fillId="16" borderId="50" xfId="0" applyNumberFormat="1" applyFont="1" applyFill="1" applyBorder="1" applyAlignment="1">
      <alignment horizontal="right"/>
    </xf>
    <xf numFmtId="176" fontId="21" fillId="16" borderId="10" xfId="0" applyNumberFormat="1" applyFont="1" applyFill="1" applyBorder="1" applyAlignment="1">
      <alignment horizontal="right"/>
    </xf>
    <xf numFmtId="3" fontId="21" fillId="16" borderId="13" xfId="0" applyNumberFormat="1" applyFont="1" applyFill="1" applyBorder="1" applyAlignment="1">
      <alignment horizontal="right"/>
    </xf>
    <xf numFmtId="0" fontId="12" fillId="16" borderId="0" xfId="0" applyFont="1" applyFill="1" applyBorder="1"/>
    <xf numFmtId="0" fontId="29" fillId="16" borderId="75" xfId="0" applyFont="1" applyFill="1" applyBorder="1" applyAlignment="1">
      <alignment horizontal="center" vertical="center" textRotation="255"/>
    </xf>
    <xf numFmtId="0" fontId="29" fillId="16" borderId="77" xfId="0" applyFont="1" applyFill="1" applyBorder="1" applyAlignment="1">
      <alignment horizontal="center" vertical="center" textRotation="255"/>
    </xf>
    <xf numFmtId="1" fontId="29" fillId="16" borderId="20" xfId="0" applyNumberFormat="1" applyFont="1" applyFill="1" applyBorder="1" applyAlignment="1">
      <alignment horizontal="center" vertical="center"/>
    </xf>
    <xf numFmtId="3" fontId="21" fillId="16" borderId="2" xfId="0" applyNumberFormat="1" applyFont="1" applyFill="1" applyBorder="1" applyAlignment="1">
      <alignment horizontal="right"/>
    </xf>
    <xf numFmtId="0" fontId="29" fillId="16" borderId="21" xfId="0" applyFont="1" applyFill="1" applyBorder="1" applyAlignment="1">
      <alignment vertical="center" textRotation="255"/>
    </xf>
    <xf numFmtId="0" fontId="29" fillId="16" borderId="176" xfId="0" applyFont="1" applyFill="1" applyBorder="1" applyAlignment="1">
      <alignment horizontal="center" vertical="center" textRotation="255"/>
    </xf>
    <xf numFmtId="1" fontId="29" fillId="16" borderId="27" xfId="0" applyNumberFormat="1" applyFont="1" applyFill="1" applyBorder="1" applyAlignment="1">
      <alignment horizontal="center" vertical="center"/>
    </xf>
    <xf numFmtId="3" fontId="12" fillId="16" borderId="0" xfId="0" applyNumberFormat="1" applyFont="1" applyFill="1" applyBorder="1"/>
    <xf numFmtId="0" fontId="29" fillId="16" borderId="21" xfId="0" applyFont="1" applyFill="1" applyBorder="1" applyAlignment="1">
      <alignment horizontal="center" vertical="center" textRotation="255"/>
    </xf>
    <xf numFmtId="0" fontId="29" fillId="16" borderId="34" xfId="0" applyFont="1" applyFill="1" applyBorder="1" applyAlignment="1">
      <alignment vertical="center" textRotation="255"/>
    </xf>
    <xf numFmtId="0" fontId="29" fillId="16" borderId="35" xfId="0" applyFont="1" applyFill="1" applyBorder="1" applyAlignment="1">
      <alignment horizontal="center" vertical="center" textRotation="255"/>
    </xf>
    <xf numFmtId="3" fontId="21" fillId="16" borderId="183" xfId="0" applyNumberFormat="1" applyFont="1" applyFill="1" applyBorder="1" applyAlignment="1">
      <alignment horizontal="right"/>
    </xf>
    <xf numFmtId="176" fontId="46" fillId="0" borderId="37" xfId="0" applyNumberFormat="1" applyFont="1" applyBorder="1" applyAlignment="1">
      <alignment horizontal="right"/>
    </xf>
    <xf numFmtId="3" fontId="21" fillId="0" borderId="151" xfId="0" applyNumberFormat="1" applyFont="1" applyBorder="1" applyAlignment="1">
      <alignment horizontal="right"/>
    </xf>
    <xf numFmtId="3" fontId="21" fillId="0" borderId="26" xfId="0" applyNumberFormat="1" applyFont="1" applyBorder="1" applyAlignment="1">
      <alignment horizontal="right"/>
    </xf>
    <xf numFmtId="176" fontId="21" fillId="0" borderId="184" xfId="0" applyNumberFormat="1" applyFont="1" applyBorder="1" applyAlignment="1">
      <alignment horizontal="right"/>
    </xf>
    <xf numFmtId="176" fontId="46" fillId="0" borderId="185" xfId="0" applyNumberFormat="1" applyFont="1" applyBorder="1" applyAlignment="1">
      <alignment horizontal="right"/>
    </xf>
    <xf numFmtId="176" fontId="21" fillId="16" borderId="186" xfId="0" applyNumberFormat="1" applyFont="1" applyFill="1" applyBorder="1" applyAlignment="1">
      <alignment horizontal="right"/>
    </xf>
    <xf numFmtId="176" fontId="46" fillId="0" borderId="184" xfId="0" applyNumberFormat="1" applyFont="1" applyBorder="1" applyAlignment="1">
      <alignment horizontal="right"/>
    </xf>
    <xf numFmtId="176" fontId="21" fillId="0" borderId="187" xfId="0" applyNumberFormat="1" applyFont="1" applyBorder="1" applyAlignment="1">
      <alignment horizontal="right"/>
    </xf>
    <xf numFmtId="0" fontId="29" fillId="0" borderId="174" xfId="0" applyFont="1" applyFill="1" applyBorder="1" applyAlignment="1">
      <alignment horizontal="center" vertical="center"/>
    </xf>
    <xf numFmtId="0" fontId="29" fillId="0" borderId="174" xfId="0" applyFont="1" applyFill="1" applyBorder="1" applyAlignment="1">
      <alignment vertical="center"/>
    </xf>
    <xf numFmtId="0" fontId="29" fillId="0" borderId="175" xfId="0" applyFont="1" applyFill="1" applyBorder="1" applyAlignment="1">
      <alignment horizontal="center" vertical="center"/>
    </xf>
    <xf numFmtId="0" fontId="29" fillId="0" borderId="177" xfId="0" applyFont="1" applyFill="1" applyBorder="1" applyAlignment="1">
      <alignment horizontal="center" vertical="center"/>
    </xf>
    <xf numFmtId="0" fontId="29" fillId="0" borderId="176" xfId="0" applyFont="1" applyFill="1" applyBorder="1" applyAlignment="1">
      <alignment horizontal="center" vertical="center"/>
    </xf>
    <xf numFmtId="0" fontId="29" fillId="0" borderId="191" xfId="0" applyFont="1" applyFill="1" applyBorder="1" applyAlignment="1">
      <alignment horizontal="center" vertical="center" shrinkToFit="1"/>
    </xf>
    <xf numFmtId="0" fontId="21" fillId="0" borderId="192" xfId="0" applyFont="1" applyFill="1" applyBorder="1" applyAlignment="1">
      <alignment horizontal="right" vertical="top"/>
    </xf>
    <xf numFmtId="0" fontId="29" fillId="0" borderId="194" xfId="0" applyFont="1" applyFill="1" applyBorder="1" applyAlignment="1">
      <alignment horizontal="center" vertical="center" shrinkToFit="1"/>
    </xf>
    <xf numFmtId="0" fontId="21" fillId="0" borderId="195" xfId="0" applyFont="1" applyFill="1" applyBorder="1" applyAlignment="1">
      <alignment horizontal="right" vertical="top"/>
    </xf>
    <xf numFmtId="0" fontId="29" fillId="16" borderId="188" xfId="0" applyFont="1" applyFill="1" applyBorder="1" applyAlignment="1">
      <alignment horizontal="center" vertical="center" shrinkToFit="1"/>
    </xf>
    <xf numFmtId="0" fontId="21" fillId="16" borderId="189" xfId="0" applyFont="1" applyFill="1" applyBorder="1" applyAlignment="1">
      <alignment horizontal="right" vertical="top"/>
    </xf>
    <xf numFmtId="38" fontId="12" fillId="16" borderId="0" xfId="0" applyNumberFormat="1" applyFont="1" applyFill="1"/>
    <xf numFmtId="0" fontId="12" fillId="16" borderId="0" xfId="0" applyFont="1" applyFill="1"/>
    <xf numFmtId="0" fontId="29" fillId="16" borderId="160" xfId="0" applyFont="1" applyFill="1" applyBorder="1" applyAlignment="1">
      <alignment horizontal="center" vertical="center" shrinkToFit="1"/>
    </xf>
    <xf numFmtId="0" fontId="21" fillId="16" borderId="161" xfId="0" applyFont="1" applyFill="1" applyBorder="1" applyAlignment="1">
      <alignment horizontal="right" vertical="top"/>
    </xf>
    <xf numFmtId="0" fontId="29" fillId="16" borderId="157" xfId="0" applyFont="1" applyFill="1" applyBorder="1" applyAlignment="1">
      <alignment horizontal="center" vertical="center" shrinkToFit="1"/>
    </xf>
    <xf numFmtId="0" fontId="21" fillId="16" borderId="158" xfId="0" applyFont="1" applyFill="1" applyBorder="1" applyAlignment="1">
      <alignment horizontal="right" vertical="top"/>
    </xf>
    <xf numFmtId="0" fontId="29" fillId="16" borderId="127" xfId="0" applyFont="1" applyFill="1" applyBorder="1" applyAlignment="1">
      <alignment horizontal="center" vertical="center" shrinkToFit="1"/>
    </xf>
    <xf numFmtId="0" fontId="21" fillId="16" borderId="101" xfId="0" applyFont="1" applyFill="1" applyBorder="1" applyAlignment="1">
      <alignment horizontal="right" vertical="top"/>
    </xf>
    <xf numFmtId="38" fontId="21" fillId="16" borderId="190" xfId="20" applyFont="1" applyFill="1" applyBorder="1" applyAlignment="1">
      <alignment horizontal="right" vertical="center"/>
    </xf>
    <xf numFmtId="38" fontId="21" fillId="0" borderId="162" xfId="20" applyFont="1" applyFill="1" applyBorder="1" applyAlignment="1">
      <alignment horizontal="right" vertical="center"/>
    </xf>
    <xf numFmtId="38" fontId="21" fillId="16" borderId="162" xfId="20" applyFont="1" applyFill="1" applyBorder="1" applyAlignment="1">
      <alignment horizontal="right" vertical="center"/>
    </xf>
    <xf numFmtId="38" fontId="21" fillId="0" borderId="193" xfId="20" applyFont="1" applyFill="1" applyBorder="1" applyAlignment="1">
      <alignment horizontal="right" vertical="center"/>
    </xf>
    <xf numFmtId="38" fontId="21" fillId="16" borderId="159" xfId="20" applyFont="1" applyFill="1" applyBorder="1" applyAlignment="1">
      <alignment horizontal="right" vertical="center"/>
    </xf>
    <xf numFmtId="38" fontId="21" fillId="0" borderId="165" xfId="20" applyFont="1" applyFill="1" applyBorder="1" applyAlignment="1">
      <alignment horizontal="right" vertical="center"/>
    </xf>
    <xf numFmtId="38" fontId="21" fillId="16" borderId="100" xfId="20" applyFont="1" applyFill="1" applyBorder="1" applyAlignment="1">
      <alignment horizontal="right" vertical="center"/>
    </xf>
    <xf numFmtId="38" fontId="21" fillId="0" borderId="102" xfId="20" applyFont="1" applyFill="1" applyBorder="1" applyAlignment="1">
      <alignment horizontal="right" vertical="center"/>
    </xf>
    <xf numFmtId="38" fontId="21" fillId="0" borderId="59" xfId="20" applyFont="1" applyFill="1" applyBorder="1" applyAlignment="1">
      <alignment horizontal="right" vertical="center"/>
    </xf>
    <xf numFmtId="38" fontId="21" fillId="0" borderId="21" xfId="20" applyFont="1" applyFill="1" applyBorder="1" applyAlignment="1">
      <alignment horizontal="right" vertical="center"/>
    </xf>
    <xf numFmtId="38" fontId="21" fillId="0" borderId="203" xfId="20" applyFont="1" applyFill="1" applyBorder="1" applyAlignment="1">
      <alignment horizontal="right" vertical="center"/>
    </xf>
    <xf numFmtId="38" fontId="21" fillId="0" borderId="154" xfId="20" applyFont="1" applyFill="1" applyBorder="1" applyAlignment="1">
      <alignment horizontal="right" vertical="center"/>
    </xf>
    <xf numFmtId="38" fontId="21" fillId="0" borderId="196" xfId="20" applyFont="1" applyFill="1" applyBorder="1" applyAlignment="1">
      <alignment horizontal="right" vertical="center"/>
    </xf>
    <xf numFmtId="38" fontId="21" fillId="0" borderId="198" xfId="20" applyFont="1" applyFill="1" applyBorder="1" applyAlignment="1">
      <alignment horizontal="right" vertical="center"/>
    </xf>
    <xf numFmtId="38" fontId="21" fillId="0" borderId="200" xfId="20" applyFont="1" applyFill="1" applyBorder="1" applyAlignment="1">
      <alignment horizontal="right" vertical="center"/>
    </xf>
    <xf numFmtId="38" fontId="21" fillId="0" borderId="201" xfId="20" applyFont="1" applyFill="1" applyBorder="1" applyAlignment="1">
      <alignment horizontal="right" vertical="center"/>
    </xf>
    <xf numFmtId="38" fontId="21" fillId="0" borderId="199" xfId="20" applyFont="1" applyFill="1" applyBorder="1" applyAlignment="1">
      <alignment horizontal="right" vertical="center"/>
    </xf>
    <xf numFmtId="38" fontId="21" fillId="0" borderId="197" xfId="20" applyFont="1" applyFill="1" applyBorder="1" applyAlignment="1">
      <alignment horizontal="right" vertical="center"/>
    </xf>
    <xf numFmtId="38" fontId="21" fillId="0" borderId="204" xfId="20" applyFont="1" applyFill="1" applyBorder="1" applyAlignment="1">
      <alignment horizontal="right" vertical="center"/>
    </xf>
    <xf numFmtId="38" fontId="21" fillId="0" borderId="205" xfId="20" applyFont="1" applyFill="1" applyBorder="1" applyAlignment="1">
      <alignment horizontal="right" vertical="center"/>
    </xf>
    <xf numFmtId="0" fontId="29" fillId="16" borderId="34" xfId="0" applyFont="1" applyFill="1" applyBorder="1" applyAlignment="1">
      <alignment horizontal="centerContinuous"/>
    </xf>
    <xf numFmtId="0" fontId="29" fillId="16" borderId="0" xfId="0" applyFont="1" applyFill="1" applyAlignment="1">
      <alignment horizontal="centerContinuous"/>
    </xf>
    <xf numFmtId="0" fontId="29" fillId="16" borderId="35" xfId="0" applyFont="1" applyFill="1" applyBorder="1" applyAlignment="1">
      <alignment horizontal="centerContinuous"/>
    </xf>
    <xf numFmtId="1" fontId="29" fillId="16" borderId="21" xfId="0" applyNumberFormat="1" applyFont="1" applyFill="1" applyBorder="1" applyAlignment="1">
      <alignment horizontal="center" vertical="center"/>
    </xf>
    <xf numFmtId="38" fontId="21" fillId="16" borderId="55" xfId="20" applyFont="1" applyFill="1" applyBorder="1" applyAlignment="1">
      <alignment vertical="center"/>
    </xf>
    <xf numFmtId="38" fontId="21" fillId="16" borderId="55" xfId="20" applyFont="1" applyFill="1" applyBorder="1" applyAlignment="1">
      <alignment horizontal="right" vertical="center"/>
    </xf>
    <xf numFmtId="38" fontId="21" fillId="16" borderId="0" xfId="20" applyFont="1" applyFill="1" applyBorder="1" applyAlignment="1">
      <alignment vertical="center"/>
    </xf>
    <xf numFmtId="176" fontId="21" fillId="16" borderId="35" xfId="20" applyNumberFormat="1" applyFont="1" applyFill="1" applyBorder="1" applyAlignment="1">
      <alignment vertical="center"/>
    </xf>
    <xf numFmtId="38" fontId="21" fillId="16" borderId="0" xfId="20" applyFont="1" applyFill="1" applyBorder="1" applyAlignment="1">
      <alignment horizontal="center" vertical="center"/>
    </xf>
    <xf numFmtId="0" fontId="23" fillId="16" borderId="55" xfId="0" applyFont="1" applyFill="1" applyBorder="1" applyAlignment="1">
      <alignment vertical="center"/>
    </xf>
    <xf numFmtId="176" fontId="21" fillId="16" borderId="35" xfId="20" applyNumberFormat="1" applyFont="1" applyFill="1" applyBorder="1" applyAlignment="1">
      <alignment horizontal="center" vertical="center"/>
    </xf>
    <xf numFmtId="2" fontId="21" fillId="16" borderId="0" xfId="20" applyNumberFormat="1" applyFont="1" applyFill="1" applyBorder="1" applyAlignment="1">
      <alignment horizontal="center" vertical="center"/>
    </xf>
    <xf numFmtId="38" fontId="12" fillId="16" borderId="0" xfId="20" applyFont="1" applyFill="1"/>
    <xf numFmtId="0" fontId="29" fillId="16" borderId="21" xfId="0" applyFont="1" applyFill="1" applyBorder="1"/>
    <xf numFmtId="0" fontId="29" fillId="16" borderId="0" xfId="0" applyFont="1" applyFill="1" applyAlignment="1">
      <alignment horizontal="left"/>
    </xf>
    <xf numFmtId="0" fontId="29" fillId="16" borderId="0" xfId="0" applyFont="1" applyFill="1" applyAlignment="1">
      <alignment horizontal="centerContinuous" vertical="top"/>
    </xf>
    <xf numFmtId="0" fontId="29" fillId="16" borderId="35" xfId="0" applyFont="1" applyFill="1" applyBorder="1" applyAlignment="1">
      <alignment horizontal="left"/>
    </xf>
    <xf numFmtId="1" fontId="29" fillId="16" borderId="35" xfId="0" applyNumberFormat="1" applyFont="1" applyFill="1" applyBorder="1" applyAlignment="1">
      <alignment horizontal="center" vertical="center"/>
    </xf>
    <xf numFmtId="38" fontId="21" fillId="16" borderId="0" xfId="20" applyFont="1" applyFill="1" applyBorder="1" applyAlignment="1">
      <alignment horizontal="right" vertical="center"/>
    </xf>
    <xf numFmtId="38" fontId="21" fillId="16" borderId="55" xfId="20" applyFont="1" applyFill="1" applyBorder="1" applyAlignment="1">
      <alignment horizontal="centerContinuous" vertical="center"/>
    </xf>
    <xf numFmtId="38" fontId="21" fillId="16" borderId="34" xfId="20" applyFont="1" applyFill="1" applyBorder="1" applyAlignment="1">
      <alignment horizontal="right" vertical="center"/>
    </xf>
    <xf numFmtId="176" fontId="21" fillId="16" borderId="56" xfId="20" applyNumberFormat="1" applyFont="1" applyFill="1" applyBorder="1" applyAlignment="1">
      <alignment horizontal="center" vertical="center"/>
    </xf>
    <xf numFmtId="0" fontId="23" fillId="16" borderId="55" xfId="0" applyFont="1" applyFill="1" applyBorder="1" applyAlignment="1">
      <alignment horizontal="right" vertical="center"/>
    </xf>
    <xf numFmtId="176" fontId="21" fillId="16" borderId="58" xfId="20" applyNumberFormat="1" applyFont="1" applyFill="1" applyBorder="1" applyAlignment="1">
      <alignment horizontal="center" vertical="center"/>
    </xf>
    <xf numFmtId="2" fontId="21" fillId="16" borderId="0" xfId="20" applyNumberFormat="1" applyFont="1" applyFill="1" applyAlignment="1">
      <alignment horizontal="center" vertical="center"/>
    </xf>
    <xf numFmtId="0" fontId="25" fillId="16" borderId="35" xfId="0" applyFont="1" applyFill="1" applyBorder="1" applyAlignment="1">
      <alignment vertical="center"/>
    </xf>
    <xf numFmtId="0" fontId="0" fillId="16" borderId="35" xfId="0" applyFont="1" applyFill="1" applyBorder="1" applyAlignment="1">
      <alignment vertical="center"/>
    </xf>
    <xf numFmtId="176" fontId="21" fillId="16" borderId="206" xfId="20" applyNumberFormat="1" applyFont="1" applyFill="1" applyBorder="1" applyAlignment="1">
      <alignment horizontal="center" vertical="center"/>
    </xf>
    <xf numFmtId="0" fontId="29" fillId="16" borderId="34" xfId="0" applyFont="1" applyFill="1" applyBorder="1" applyAlignment="1">
      <alignment horizontal="centerContinuous" vertical="top"/>
    </xf>
    <xf numFmtId="0" fontId="29" fillId="16" borderId="35" xfId="0" applyFont="1" applyFill="1" applyBorder="1" applyAlignment="1">
      <alignment horizontal="centerContinuous" vertical="top"/>
    </xf>
    <xf numFmtId="38" fontId="21" fillId="16" borderId="0" xfId="20" applyFont="1" applyFill="1" applyAlignment="1">
      <alignment horizontal="right" vertical="center"/>
    </xf>
    <xf numFmtId="38" fontId="21" fillId="16" borderId="34" xfId="20" applyFont="1" applyFill="1" applyBorder="1" applyAlignment="1">
      <alignment horizontal="center" vertical="center"/>
    </xf>
    <xf numFmtId="38" fontId="21" fillId="16" borderId="0" xfId="20" applyFont="1" applyFill="1" applyAlignment="1">
      <alignment horizontal="center" vertical="center"/>
    </xf>
    <xf numFmtId="0" fontId="23" fillId="16" borderId="55" xfId="0" applyFont="1" applyFill="1" applyBorder="1" applyAlignment="1">
      <alignment horizontal="center" vertical="center"/>
    </xf>
    <xf numFmtId="0" fontId="29" fillId="9" borderId="177" xfId="0" applyFont="1" applyFill="1" applyBorder="1" applyAlignment="1">
      <alignment horizontal="left" vertical="center"/>
    </xf>
    <xf numFmtId="0" fontId="29" fillId="9" borderId="34" xfId="0" applyFont="1" applyFill="1" applyBorder="1" applyAlignment="1">
      <alignment horizontal="left" vertical="center"/>
    </xf>
    <xf numFmtId="1" fontId="29" fillId="9" borderId="21" xfId="0" applyNumberFormat="1" applyFont="1" applyFill="1" applyBorder="1" applyAlignment="1">
      <alignment horizontal="center" vertical="center"/>
    </xf>
    <xf numFmtId="0" fontId="29" fillId="9" borderId="179" xfId="0" applyFont="1" applyFill="1" applyBorder="1" applyAlignment="1">
      <alignment horizontal="left" vertical="center"/>
    </xf>
    <xf numFmtId="0" fontId="29" fillId="9" borderId="178" xfId="0" applyFont="1" applyFill="1" applyBorder="1" applyAlignment="1">
      <alignment horizontal="left" vertical="center"/>
    </xf>
    <xf numFmtId="1" fontId="29" fillId="9" borderId="176" xfId="0" applyNumberFormat="1" applyFont="1" applyFill="1" applyBorder="1" applyAlignment="1">
      <alignment horizontal="center" vertical="center"/>
    </xf>
    <xf numFmtId="38" fontId="47" fillId="9" borderId="177" xfId="20" applyFont="1" applyFill="1" applyBorder="1" applyAlignment="1">
      <alignment horizontal="center" vertical="center"/>
    </xf>
    <xf numFmtId="0" fontId="47" fillId="0" borderId="0" xfId="0" applyFont="1" applyFill="1"/>
    <xf numFmtId="0" fontId="45" fillId="0" borderId="0" xfId="8" applyFont="1" applyAlignment="1">
      <alignment horizontal="right"/>
    </xf>
    <xf numFmtId="38" fontId="47" fillId="0" borderId="28" xfId="20" applyFont="1" applyFill="1" applyBorder="1" applyAlignment="1">
      <alignment horizontal="center" vertical="center"/>
    </xf>
    <xf numFmtId="1" fontId="29" fillId="0" borderId="27" xfId="0" applyNumberFormat="1" applyFont="1" applyFill="1" applyBorder="1" applyAlignment="1">
      <alignment horizontal="center" vertical="center"/>
    </xf>
    <xf numFmtId="178" fontId="47" fillId="0" borderId="27" xfId="20" applyNumberFormat="1" applyFont="1" applyFill="1" applyBorder="1" applyAlignment="1">
      <alignment horizontal="center" vertical="center"/>
    </xf>
    <xf numFmtId="38" fontId="40" fillId="0" borderId="175" xfId="20" applyFont="1" applyFill="1" applyBorder="1" applyAlignment="1">
      <alignment horizontal="right" vertical="center"/>
    </xf>
    <xf numFmtId="178" fontId="47" fillId="0" borderId="28" xfId="20" applyNumberFormat="1" applyFont="1" applyFill="1" applyBorder="1" applyAlignment="1">
      <alignment horizontal="center" vertical="center"/>
    </xf>
    <xf numFmtId="38" fontId="47" fillId="0" borderId="174" xfId="20" applyFont="1" applyFill="1" applyBorder="1" applyAlignment="1">
      <alignment horizontal="center" vertical="center"/>
    </xf>
    <xf numFmtId="38" fontId="40" fillId="0" borderId="174" xfId="20" applyFont="1" applyFill="1" applyBorder="1" applyAlignment="1">
      <alignment horizontal="right" vertical="center"/>
    </xf>
    <xf numFmtId="38" fontId="21" fillId="0" borderId="175" xfId="20" applyFont="1" applyFill="1" applyBorder="1" applyAlignment="1">
      <alignment horizontal="right" vertical="center"/>
    </xf>
    <xf numFmtId="38" fontId="21" fillId="0" borderId="174" xfId="20" applyFont="1" applyFill="1" applyBorder="1" applyAlignment="1">
      <alignment horizontal="right" vertical="center"/>
    </xf>
    <xf numFmtId="38" fontId="21" fillId="0" borderId="170" xfId="20" applyFont="1" applyFill="1" applyBorder="1" applyAlignment="1">
      <alignment vertical="center"/>
    </xf>
    <xf numFmtId="0" fontId="29" fillId="0" borderId="174" xfId="0" applyFont="1" applyFill="1" applyBorder="1" applyAlignment="1">
      <alignment horizontal="center" vertical="center" wrapText="1"/>
    </xf>
    <xf numFmtId="0" fontId="29" fillId="0" borderId="207" xfId="0" applyFont="1" applyFill="1" applyBorder="1" applyAlignment="1">
      <alignment horizontal="center" vertical="center" wrapText="1"/>
    </xf>
    <xf numFmtId="38" fontId="12" fillId="0" borderId="0" xfId="22" applyFont="1" applyAlignment="1"/>
    <xf numFmtId="38" fontId="21" fillId="17" borderId="98" xfId="20" applyFont="1" applyFill="1" applyBorder="1" applyAlignment="1">
      <alignment horizontal="right" vertical="center"/>
    </xf>
    <xf numFmtId="38" fontId="21" fillId="17" borderId="69" xfId="20" applyFont="1" applyFill="1" applyBorder="1" applyAlignment="1">
      <alignment horizontal="right" vertical="center"/>
    </xf>
    <xf numFmtId="38" fontId="21" fillId="17" borderId="59" xfId="20" applyFont="1" applyFill="1" applyBorder="1" applyAlignment="1">
      <alignment horizontal="right" vertical="center"/>
    </xf>
    <xf numFmtId="38" fontId="21" fillId="17" borderId="21" xfId="20" applyFont="1" applyFill="1" applyBorder="1" applyAlignment="1">
      <alignment horizontal="right" vertical="center"/>
    </xf>
    <xf numFmtId="38" fontId="21" fillId="17" borderId="102" xfId="20" applyFont="1" applyFill="1" applyBorder="1" applyAlignment="1">
      <alignment horizontal="right" vertical="center"/>
    </xf>
    <xf numFmtId="186" fontId="12" fillId="0" borderId="37" xfId="0" applyNumberFormat="1" applyFont="1" applyBorder="1" applyAlignment="1">
      <alignment horizontal="center" vertical="center"/>
    </xf>
    <xf numFmtId="186" fontId="12" fillId="0" borderId="28" xfId="0" applyNumberFormat="1" applyFont="1" applyBorder="1" applyAlignment="1">
      <alignment horizontal="center" vertical="center"/>
    </xf>
    <xf numFmtId="38" fontId="21" fillId="0" borderId="0" xfId="22" applyFont="1" applyAlignment="1"/>
    <xf numFmtId="0" fontId="47" fillId="0" borderId="0" xfId="21" applyFont="1" applyAlignment="1">
      <alignment horizontal="center"/>
    </xf>
    <xf numFmtId="38" fontId="21" fillId="9" borderId="0" xfId="20" applyFont="1" applyFill="1" applyBorder="1" applyAlignment="1">
      <alignment vertical="center"/>
    </xf>
    <xf numFmtId="38" fontId="21" fillId="0" borderId="67" xfId="20" applyFont="1" applyBorder="1" applyAlignment="1">
      <alignment vertical="center"/>
    </xf>
    <xf numFmtId="38" fontId="21" fillId="0" borderId="70" xfId="20" applyFont="1" applyBorder="1" applyAlignment="1">
      <alignment horizontal="right" vertical="center"/>
    </xf>
    <xf numFmtId="178" fontId="21" fillId="0" borderId="70" xfId="20" applyNumberFormat="1" applyFont="1" applyFill="1" applyBorder="1" applyAlignment="1">
      <alignment horizontal="right" vertical="center"/>
    </xf>
    <xf numFmtId="38" fontId="21" fillId="0" borderId="64" xfId="20" applyFont="1" applyFill="1" applyBorder="1" applyAlignment="1">
      <alignment horizontal="right" vertical="center"/>
    </xf>
    <xf numFmtId="178" fontId="21" fillId="0" borderId="75" xfId="20" applyNumberFormat="1" applyFont="1" applyFill="1" applyBorder="1" applyAlignment="1">
      <alignment horizontal="right" vertical="center"/>
    </xf>
    <xf numFmtId="178" fontId="21" fillId="0" borderId="28" xfId="20" applyNumberFormat="1" applyFont="1" applyFill="1" applyBorder="1" applyAlignment="1">
      <alignment horizontal="center" vertical="center"/>
    </xf>
    <xf numFmtId="38" fontId="21" fillId="0" borderId="174" xfId="20" applyFont="1" applyFill="1" applyBorder="1" applyAlignment="1">
      <alignment horizontal="center" vertical="center"/>
    </xf>
    <xf numFmtId="185" fontId="12" fillId="0" borderId="27" xfId="22" applyNumberFormat="1" applyFont="1" applyBorder="1" applyAlignment="1">
      <alignment horizontal="right" vertical="center"/>
    </xf>
    <xf numFmtId="38" fontId="21" fillId="0" borderId="0" xfId="22" applyFont="1" applyAlignment="1">
      <alignment horizontal="right"/>
    </xf>
    <xf numFmtId="38" fontId="21" fillId="0" borderId="0" xfId="22" quotePrefix="1" applyFont="1" applyAlignment="1">
      <alignment horizontal="center"/>
    </xf>
    <xf numFmtId="38" fontId="12" fillId="0" borderId="96" xfId="0" applyNumberFormat="1" applyFont="1" applyBorder="1" applyAlignment="1">
      <alignment horizontal="center" vertical="center"/>
    </xf>
    <xf numFmtId="38" fontId="12" fillId="0" borderId="93" xfId="0" applyNumberFormat="1" applyFont="1" applyBorder="1" applyAlignment="1">
      <alignment horizontal="center" vertical="center"/>
    </xf>
    <xf numFmtId="182" fontId="21" fillId="0" borderId="109" xfId="0" applyNumberFormat="1" applyFont="1" applyBorder="1" applyAlignment="1">
      <alignment horizontal="right"/>
    </xf>
    <xf numFmtId="182" fontId="21" fillId="0" borderId="113" xfId="0" applyNumberFormat="1" applyFont="1" applyBorder="1" applyAlignment="1">
      <alignment horizontal="right"/>
    </xf>
    <xf numFmtId="182" fontId="21" fillId="0" borderId="66" xfId="0" applyNumberFormat="1" applyFont="1" applyBorder="1" applyAlignment="1">
      <alignment horizontal="right"/>
    </xf>
    <xf numFmtId="183" fontId="21" fillId="0" borderId="109" xfId="0" applyNumberFormat="1" applyFont="1" applyBorder="1" applyAlignment="1">
      <alignment horizontal="right"/>
    </xf>
    <xf numFmtId="183" fontId="21" fillId="0" borderId="113" xfId="0" applyNumberFormat="1" applyFont="1" applyBorder="1" applyAlignment="1">
      <alignment horizontal="right"/>
    </xf>
    <xf numFmtId="183" fontId="21" fillId="0" borderId="66" xfId="0" applyNumberFormat="1" applyFont="1" applyBorder="1" applyAlignment="1">
      <alignment horizontal="right"/>
    </xf>
    <xf numFmtId="38" fontId="21" fillId="0" borderId="109" xfId="0" applyNumberFormat="1" applyFont="1" applyBorder="1" applyAlignment="1">
      <alignment horizontal="right"/>
    </xf>
    <xf numFmtId="38" fontId="21" fillId="0" borderId="113" xfId="0" applyNumberFormat="1" applyFont="1" applyBorder="1" applyAlignment="1">
      <alignment horizontal="right"/>
    </xf>
    <xf numFmtId="38" fontId="21" fillId="0" borderId="66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6" fontId="12" fillId="0" borderId="202" xfId="23" applyNumberFormat="1" applyFont="1" applyBorder="1" applyAlignment="1">
      <alignment horizontal="right" vertical="center"/>
    </xf>
    <xf numFmtId="0" fontId="12" fillId="0" borderId="27" xfId="8" applyFont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215" xfId="0" applyFont="1" applyFill="1" applyBorder="1" applyAlignment="1">
      <alignment horizontal="center" vertical="center"/>
    </xf>
    <xf numFmtId="0" fontId="29" fillId="0" borderId="216" xfId="0" applyFont="1" applyFill="1" applyBorder="1" applyAlignment="1">
      <alignment horizontal="center" vertical="center"/>
    </xf>
    <xf numFmtId="0" fontId="30" fillId="0" borderId="216" xfId="0" applyFont="1" applyFill="1" applyBorder="1" applyAlignment="1">
      <alignment horizontal="right" vertical="center"/>
    </xf>
    <xf numFmtId="0" fontId="29" fillId="0" borderId="217" xfId="0" applyFont="1" applyFill="1" applyBorder="1" applyAlignment="1">
      <alignment horizontal="center" vertical="center"/>
    </xf>
    <xf numFmtId="0" fontId="30" fillId="0" borderId="217" xfId="0" applyFont="1" applyFill="1" applyBorder="1" applyAlignment="1">
      <alignment horizontal="center" vertical="center" shrinkToFit="1"/>
    </xf>
    <xf numFmtId="0" fontId="39" fillId="0" borderId="216" xfId="0" applyFont="1" applyFill="1" applyBorder="1" applyAlignment="1">
      <alignment vertical="center"/>
    </xf>
    <xf numFmtId="0" fontId="29" fillId="0" borderId="216" xfId="0" applyFont="1" applyBorder="1" applyAlignment="1">
      <alignment vertical="center"/>
    </xf>
    <xf numFmtId="0" fontId="29" fillId="0" borderId="217" xfId="0" applyFont="1" applyBorder="1" applyAlignment="1">
      <alignment vertical="center"/>
    </xf>
    <xf numFmtId="0" fontId="29" fillId="0" borderId="34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76" fontId="29" fillId="0" borderId="28" xfId="0" applyNumberFormat="1" applyFont="1" applyFill="1" applyBorder="1" applyAlignment="1">
      <alignment horizontal="center" wrapText="1"/>
    </xf>
    <xf numFmtId="176" fontId="29" fillId="0" borderId="170" xfId="0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75" xfId="0" applyFont="1" applyFill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vertical="center"/>
    </xf>
    <xf numFmtId="0" fontId="30" fillId="0" borderId="77" xfId="0" applyFont="1" applyBorder="1" applyAlignment="1">
      <alignment vertical="center"/>
    </xf>
    <xf numFmtId="0" fontId="30" fillId="0" borderId="3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35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center" vertical="center" shrinkToFit="1"/>
    </xf>
    <xf numFmtId="0" fontId="29" fillId="0" borderId="32" xfId="0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 shrinkToFit="1"/>
    </xf>
    <xf numFmtId="0" fontId="30" fillId="0" borderId="33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shrinkToFit="1"/>
    </xf>
    <xf numFmtId="0" fontId="30" fillId="0" borderId="37" xfId="0" applyFont="1" applyFill="1" applyBorder="1" applyAlignment="1">
      <alignment horizontal="center" vertical="center" shrinkToFit="1"/>
    </xf>
    <xf numFmtId="0" fontId="30" fillId="0" borderId="41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 shrinkToFit="1"/>
    </xf>
    <xf numFmtId="0" fontId="29" fillId="0" borderId="34" xfId="0" applyFont="1" applyFill="1" applyBorder="1" applyAlignment="1">
      <alignment horizontal="center" vertical="center" shrinkToFit="1"/>
    </xf>
    <xf numFmtId="0" fontId="30" fillId="0" borderId="35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29" fillId="0" borderId="28" xfId="0" applyFont="1" applyFill="1" applyBorder="1" applyAlignment="1">
      <alignment horizontal="center" vertical="center" wrapText="1" shrinkToFit="1"/>
    </xf>
    <xf numFmtId="0" fontId="30" fillId="0" borderId="29" xfId="0" applyFont="1" applyFill="1" applyBorder="1" applyAlignment="1">
      <alignment horizontal="center" vertical="center" shrinkToFit="1"/>
    </xf>
    <xf numFmtId="0" fontId="30" fillId="0" borderId="28" xfId="0" applyFont="1" applyFill="1" applyBorder="1" applyAlignment="1">
      <alignment horizontal="center" vertical="center" shrinkToFit="1"/>
    </xf>
    <xf numFmtId="0" fontId="39" fillId="0" borderId="28" xfId="0" applyFont="1" applyBorder="1" applyAlignment="1">
      <alignment horizontal="center" vertical="center" wrapText="1" shrinkToFit="1"/>
    </xf>
    <xf numFmtId="0" fontId="39" fillId="0" borderId="74" xfId="0" applyFont="1" applyBorder="1" applyAlignment="1">
      <alignment horizontal="center" vertical="center" shrinkToFit="1"/>
    </xf>
    <xf numFmtId="0" fontId="39" fillId="0" borderId="28" xfId="0" applyFont="1" applyFill="1" applyBorder="1" applyAlignment="1">
      <alignment horizontal="center" vertical="center" wrapText="1" shrinkToFit="1"/>
    </xf>
    <xf numFmtId="0" fontId="39" fillId="0" borderId="29" xfId="0" applyFont="1" applyFill="1" applyBorder="1" applyAlignment="1">
      <alignment horizontal="center" vertical="center" shrinkToFit="1"/>
    </xf>
    <xf numFmtId="0" fontId="39" fillId="0" borderId="74" xfId="0" applyFont="1" applyFill="1" applyBorder="1" applyAlignment="1">
      <alignment horizontal="center" vertical="center" shrinkToFit="1"/>
    </xf>
    <xf numFmtId="0" fontId="30" fillId="0" borderId="41" xfId="0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29" fillId="0" borderId="27" xfId="8" applyFont="1" applyBorder="1" applyAlignment="1">
      <alignment horizontal="distributed" vertical="center"/>
    </xf>
    <xf numFmtId="0" fontId="29" fillId="0" borderId="27" xfId="8" applyFont="1" applyBorder="1" applyAlignment="1">
      <alignment horizontal="center" vertical="center"/>
    </xf>
    <xf numFmtId="0" fontId="29" fillId="0" borderId="28" xfId="8" applyFont="1" applyBorder="1" applyAlignment="1">
      <alignment horizontal="center" vertical="center"/>
    </xf>
    <xf numFmtId="0" fontId="29" fillId="0" borderId="29" xfId="8" applyFont="1" applyBorder="1" applyAlignment="1">
      <alignment horizontal="center" vertical="center"/>
    </xf>
    <xf numFmtId="0" fontId="29" fillId="0" borderId="27" xfId="8" applyFont="1" applyBorder="1" applyAlignment="1">
      <alignment horizontal="center" vertical="center" textRotation="255" wrapText="1"/>
    </xf>
    <xf numFmtId="0" fontId="29" fillId="0" borderId="27" xfId="8" applyFont="1" applyBorder="1" applyAlignment="1">
      <alignment horizontal="center" vertical="center" textRotation="255"/>
    </xf>
    <xf numFmtId="0" fontId="38" fillId="0" borderId="0" xfId="21" applyFont="1" applyAlignment="1">
      <alignment vertical="top" shrinkToFit="1"/>
    </xf>
    <xf numFmtId="0" fontId="34" fillId="0" borderId="0" xfId="21" applyFont="1" applyAlignment="1">
      <alignment vertical="top" shrinkToFit="1"/>
    </xf>
    <xf numFmtId="38" fontId="41" fillId="0" borderId="27" xfId="21" applyNumberFormat="1" applyFont="1" applyBorder="1" applyAlignment="1">
      <alignment vertical="center" shrinkToFit="1"/>
    </xf>
    <xf numFmtId="0" fontId="39" fillId="13" borderId="28" xfId="21" applyFont="1" applyFill="1" applyBorder="1" applyAlignment="1">
      <alignment horizontal="center" vertical="center"/>
    </xf>
    <xf numFmtId="0" fontId="39" fillId="13" borderId="74" xfId="21" applyFont="1" applyFill="1" applyBorder="1" applyAlignment="1">
      <alignment horizontal="center" vertical="center"/>
    </xf>
    <xf numFmtId="0" fontId="39" fillId="13" borderId="29" xfId="21" applyFont="1" applyFill="1" applyBorder="1" applyAlignment="1">
      <alignment horizontal="center" vertical="center"/>
    </xf>
    <xf numFmtId="0" fontId="15" fillId="0" borderId="0" xfId="21" applyFont="1" applyAlignment="1">
      <alignment horizontal="center" shrinkToFit="1"/>
    </xf>
    <xf numFmtId="0" fontId="38" fillId="0" borderId="0" xfId="21" applyFont="1" applyAlignment="1">
      <alignment shrinkToFit="1"/>
    </xf>
    <xf numFmtId="0" fontId="39" fillId="11" borderId="28" xfId="21" applyFont="1" applyFill="1" applyBorder="1" applyAlignment="1">
      <alignment horizontal="center" vertical="center"/>
    </xf>
    <xf numFmtId="0" fontId="39" fillId="11" borderId="74" xfId="21" applyFont="1" applyFill="1" applyBorder="1" applyAlignment="1">
      <alignment horizontal="center" vertical="center"/>
    </xf>
    <xf numFmtId="0" fontId="39" fillId="11" borderId="29" xfId="21" applyFont="1" applyFill="1" applyBorder="1" applyAlignment="1">
      <alignment horizontal="center" vertical="center"/>
    </xf>
    <xf numFmtId="0" fontId="41" fillId="0" borderId="19" xfId="21" applyFont="1" applyBorder="1" applyAlignment="1">
      <alignment horizontal="center" vertical="center" textRotation="255"/>
    </xf>
    <xf numFmtId="0" fontId="41" fillId="0" borderId="21" xfId="21" applyFont="1" applyBorder="1" applyAlignment="1">
      <alignment horizontal="center" vertical="center" textRotation="255"/>
    </xf>
    <xf numFmtId="0" fontId="41" fillId="0" borderId="20" xfId="21" applyFont="1" applyBorder="1" applyAlignment="1">
      <alignment horizontal="center" vertical="center" textRotation="255"/>
    </xf>
    <xf numFmtId="38" fontId="41" fillId="0" borderId="28" xfId="21" applyNumberFormat="1" applyFont="1" applyBorder="1" applyAlignment="1">
      <alignment vertical="center" shrinkToFit="1"/>
    </xf>
    <xf numFmtId="38" fontId="41" fillId="0" borderId="74" xfId="21" applyNumberFormat="1" applyFont="1" applyBorder="1" applyAlignment="1">
      <alignment vertical="center" shrinkToFit="1"/>
    </xf>
    <xf numFmtId="38" fontId="41" fillId="0" borderId="29" xfId="21" applyNumberFormat="1" applyFont="1" applyBorder="1" applyAlignment="1">
      <alignment vertical="center" shrinkToFit="1"/>
    </xf>
    <xf numFmtId="0" fontId="39" fillId="12" borderId="28" xfId="21" applyFont="1" applyFill="1" applyBorder="1" applyAlignment="1">
      <alignment horizontal="center" vertical="center"/>
    </xf>
    <xf numFmtId="0" fontId="39" fillId="12" borderId="74" xfId="21" applyFont="1" applyFill="1" applyBorder="1" applyAlignment="1">
      <alignment horizontal="center" vertical="center"/>
    </xf>
    <xf numFmtId="0" fontId="39" fillId="12" borderId="29" xfId="21" applyFont="1" applyFill="1" applyBorder="1" applyAlignment="1">
      <alignment horizontal="center" vertical="center"/>
    </xf>
    <xf numFmtId="0" fontId="12" fillId="0" borderId="0" xfId="21" applyFont="1" applyFill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0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48" xfId="0" applyFont="1" applyFill="1" applyBorder="1" applyAlignment="1">
      <alignment horizontal="center" vertical="center"/>
    </xf>
    <xf numFmtId="0" fontId="29" fillId="0" borderId="107" xfId="0" applyFont="1" applyFill="1" applyBorder="1" applyAlignment="1">
      <alignment horizontal="center" vertical="center"/>
    </xf>
    <xf numFmtId="0" fontId="29" fillId="0" borderId="108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38" fontId="21" fillId="0" borderId="126" xfId="20" applyFont="1" applyBorder="1" applyAlignment="1">
      <alignment horizontal="right" vertical="center"/>
    </xf>
    <xf numFmtId="0" fontId="0" fillId="0" borderId="120" xfId="0" applyFont="1" applyBorder="1" applyAlignment="1">
      <alignment horizontal="right" vertical="center"/>
    </xf>
    <xf numFmtId="0" fontId="0" fillId="0" borderId="99" xfId="0" applyFont="1" applyBorder="1" applyAlignment="1">
      <alignment horizontal="right" vertical="center"/>
    </xf>
    <xf numFmtId="38" fontId="21" fillId="0" borderId="129" xfId="0" applyNumberFormat="1" applyFont="1" applyBorder="1" applyAlignment="1">
      <alignment horizontal="right" vertical="center"/>
    </xf>
    <xf numFmtId="0" fontId="0" fillId="0" borderId="130" xfId="0" applyFont="1" applyBorder="1" applyAlignment="1">
      <alignment horizontal="right" vertical="center"/>
    </xf>
    <xf numFmtId="0" fontId="0" fillId="0" borderId="103" xfId="0" applyFont="1" applyBorder="1" applyAlignment="1">
      <alignment horizontal="right" vertical="center"/>
    </xf>
    <xf numFmtId="38" fontId="21" fillId="0" borderId="129" xfId="20" applyFont="1" applyBorder="1" applyAlignment="1">
      <alignment horizontal="right" vertical="center"/>
    </xf>
    <xf numFmtId="38" fontId="21" fillId="0" borderId="130" xfId="20" applyFont="1" applyBorder="1" applyAlignment="1">
      <alignment horizontal="right" vertical="center"/>
    </xf>
    <xf numFmtId="38" fontId="21" fillId="0" borderId="103" xfId="20" applyFont="1" applyBorder="1" applyAlignment="1">
      <alignment horizontal="right" vertical="center"/>
    </xf>
    <xf numFmtId="0" fontId="29" fillId="0" borderId="36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/>
    </xf>
    <xf numFmtId="0" fontId="29" fillId="0" borderId="37" xfId="0" applyFont="1" applyBorder="1" applyAlignment="1">
      <alignment horizontal="center" vertical="top"/>
    </xf>
    <xf numFmtId="38" fontId="21" fillId="0" borderId="140" xfId="20" applyFont="1" applyBorder="1" applyAlignment="1">
      <alignment horizontal="right" vertical="center"/>
    </xf>
    <xf numFmtId="0" fontId="0" fillId="0" borderId="141" xfId="0" applyFont="1" applyBorder="1" applyAlignment="1">
      <alignment horizontal="right" vertical="center"/>
    </xf>
    <xf numFmtId="0" fontId="0" fillId="0" borderId="139" xfId="0" applyFont="1" applyBorder="1" applyAlignment="1">
      <alignment horizontal="right" vertical="center"/>
    </xf>
    <xf numFmtId="38" fontId="21" fillId="0" borderId="141" xfId="20" applyFont="1" applyBorder="1" applyAlignment="1">
      <alignment horizontal="right" vertical="center"/>
    </xf>
    <xf numFmtId="38" fontId="21" fillId="0" borderId="139" xfId="20" applyFont="1" applyBorder="1" applyAlignment="1">
      <alignment horizontal="right" vertical="center"/>
    </xf>
    <xf numFmtId="38" fontId="21" fillId="0" borderId="127" xfId="20" applyFont="1" applyBorder="1" applyAlignment="1">
      <alignment horizontal="right" vertical="center"/>
    </xf>
    <xf numFmtId="0" fontId="0" fillId="0" borderId="128" xfId="0" applyFont="1" applyBorder="1" applyAlignment="1">
      <alignment horizontal="right" vertical="center"/>
    </xf>
    <xf numFmtId="0" fontId="0" fillId="0" borderId="101" xfId="0" applyFont="1" applyBorder="1" applyAlignment="1">
      <alignment horizontal="right" vertical="center"/>
    </xf>
    <xf numFmtId="38" fontId="21" fillId="0" borderId="128" xfId="20" applyFont="1" applyBorder="1" applyAlignment="1">
      <alignment horizontal="right" vertical="center"/>
    </xf>
    <xf numFmtId="38" fontId="21" fillId="0" borderId="101" xfId="20" applyFont="1" applyBorder="1" applyAlignment="1">
      <alignment horizontal="right" vertical="center"/>
    </xf>
    <xf numFmtId="38" fontId="21" fillId="0" borderId="131" xfId="20" applyFont="1" applyBorder="1" applyAlignment="1">
      <alignment horizontal="right" vertical="center"/>
    </xf>
    <xf numFmtId="0" fontId="0" fillId="0" borderId="132" xfId="0" applyFont="1" applyBorder="1" applyAlignment="1">
      <alignment horizontal="right" vertical="center"/>
    </xf>
    <xf numFmtId="0" fontId="0" fillId="0" borderId="105" xfId="0" applyFont="1" applyBorder="1" applyAlignment="1">
      <alignment horizontal="right" vertical="center"/>
    </xf>
    <xf numFmtId="0" fontId="29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26" xfId="0" applyFont="1" applyBorder="1" applyAlignment="1">
      <alignment horizontal="right"/>
    </xf>
    <xf numFmtId="38" fontId="21" fillId="0" borderId="120" xfId="20" applyFont="1" applyBorder="1" applyAlignment="1">
      <alignment horizontal="right" vertical="center"/>
    </xf>
    <xf numFmtId="38" fontId="21" fillId="0" borderId="99" xfId="20" applyFont="1" applyBorder="1" applyAlignment="1">
      <alignment horizontal="right" vertical="center"/>
    </xf>
    <xf numFmtId="38" fontId="21" fillId="0" borderId="129" xfId="0" applyNumberFormat="1" applyFont="1" applyBorder="1" applyAlignment="1">
      <alignment vertical="center"/>
    </xf>
    <xf numFmtId="38" fontId="21" fillId="0" borderId="130" xfId="0" applyNumberFormat="1" applyFont="1" applyBorder="1" applyAlignment="1">
      <alignment vertical="center"/>
    </xf>
    <xf numFmtId="38" fontId="21" fillId="0" borderId="103" xfId="0" applyNumberFormat="1" applyFont="1" applyBorder="1" applyAlignment="1">
      <alignment vertical="center"/>
    </xf>
    <xf numFmtId="38" fontId="21" fillId="0" borderId="127" xfId="0" applyNumberFormat="1" applyFont="1" applyBorder="1" applyAlignment="1">
      <alignment vertical="center"/>
    </xf>
    <xf numFmtId="38" fontId="21" fillId="0" borderId="128" xfId="0" applyNumberFormat="1" applyFont="1" applyBorder="1" applyAlignment="1">
      <alignment vertical="center"/>
    </xf>
    <xf numFmtId="38" fontId="21" fillId="0" borderId="101" xfId="0" applyNumberFormat="1" applyFont="1" applyBorder="1" applyAlignment="1">
      <alignment vertical="center"/>
    </xf>
    <xf numFmtId="38" fontId="21" fillId="9" borderId="133" xfId="0" applyNumberFormat="1" applyFont="1" applyFill="1" applyBorder="1" applyAlignment="1">
      <alignment vertical="center"/>
    </xf>
    <xf numFmtId="38" fontId="21" fillId="9" borderId="134" xfId="0" applyNumberFormat="1" applyFont="1" applyFill="1" applyBorder="1" applyAlignment="1">
      <alignment vertical="center"/>
    </xf>
    <xf numFmtId="38" fontId="21" fillId="9" borderId="119" xfId="0" applyNumberFormat="1" applyFont="1" applyFill="1" applyBorder="1" applyAlignment="1">
      <alignment vertical="center"/>
    </xf>
    <xf numFmtId="38" fontId="21" fillId="0" borderId="126" xfId="0" applyNumberFormat="1" applyFont="1" applyBorder="1" applyAlignment="1">
      <alignment vertical="center"/>
    </xf>
    <xf numFmtId="38" fontId="21" fillId="0" borderId="120" xfId="0" applyNumberFormat="1" applyFont="1" applyBorder="1" applyAlignment="1">
      <alignment vertical="center"/>
    </xf>
    <xf numFmtId="38" fontId="21" fillId="0" borderId="99" xfId="0" applyNumberFormat="1" applyFont="1" applyBorder="1" applyAlignment="1">
      <alignment vertical="center"/>
    </xf>
    <xf numFmtId="38" fontId="21" fillId="9" borderId="34" xfId="0" applyNumberFormat="1" applyFont="1" applyFill="1" applyBorder="1" applyAlignment="1">
      <alignment vertical="center"/>
    </xf>
    <xf numFmtId="38" fontId="21" fillId="9" borderId="0" xfId="0" applyNumberFormat="1" applyFont="1" applyFill="1" applyBorder="1" applyAlignment="1">
      <alignment vertical="center"/>
    </xf>
    <xf numFmtId="38" fontId="21" fillId="9" borderId="35" xfId="0" applyNumberFormat="1" applyFont="1" applyFill="1" applyBorder="1" applyAlignment="1">
      <alignment vertical="center"/>
    </xf>
    <xf numFmtId="38" fontId="21" fillId="0" borderId="127" xfId="20" applyFont="1" applyBorder="1" applyAlignment="1">
      <alignment vertical="center"/>
    </xf>
    <xf numFmtId="38" fontId="21" fillId="0" borderId="128" xfId="20" applyFont="1" applyBorder="1" applyAlignment="1">
      <alignment vertical="center"/>
    </xf>
    <xf numFmtId="38" fontId="21" fillId="0" borderId="101" xfId="20" applyFont="1" applyBorder="1" applyAlignment="1">
      <alignment vertical="center"/>
    </xf>
    <xf numFmtId="38" fontId="21" fillId="0" borderId="156" xfId="0" applyNumberFormat="1" applyFont="1" applyBorder="1" applyAlignment="1">
      <alignment vertical="center"/>
    </xf>
    <xf numFmtId="38" fontId="21" fillId="0" borderId="171" xfId="0" applyNumberFormat="1" applyFont="1" applyBorder="1" applyAlignment="1">
      <alignment vertical="center"/>
    </xf>
    <xf numFmtId="38" fontId="21" fillId="0" borderId="155" xfId="0" applyNumberFormat="1" applyFont="1" applyBorder="1" applyAlignment="1">
      <alignment vertical="center"/>
    </xf>
    <xf numFmtId="38" fontId="21" fillId="9" borderId="70" xfId="0" applyNumberFormat="1" applyFont="1" applyFill="1" applyBorder="1" applyAlignment="1">
      <alignment vertical="center"/>
    </xf>
    <xf numFmtId="38" fontId="21" fillId="9" borderId="67" xfId="0" applyNumberFormat="1" applyFont="1" applyFill="1" applyBorder="1" applyAlignment="1">
      <alignment vertical="center"/>
    </xf>
    <xf numFmtId="38" fontId="21" fillId="9" borderId="68" xfId="0" applyNumberFormat="1" applyFont="1" applyFill="1" applyBorder="1" applyAlignment="1">
      <alignment vertical="center"/>
    </xf>
    <xf numFmtId="0" fontId="29" fillId="0" borderId="64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38" fontId="21" fillId="0" borderId="133" xfId="20" applyFont="1" applyBorder="1" applyAlignment="1">
      <alignment horizontal="right" vertical="center"/>
    </xf>
    <xf numFmtId="0" fontId="0" fillId="0" borderId="134" xfId="0" applyFont="1" applyBorder="1" applyAlignment="1">
      <alignment horizontal="right" vertical="center"/>
    </xf>
    <xf numFmtId="0" fontId="0" fillId="0" borderId="119" xfId="0" applyFont="1" applyBorder="1" applyAlignment="1">
      <alignment horizontal="right" vertical="center"/>
    </xf>
    <xf numFmtId="0" fontId="29" fillId="0" borderId="32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26" xfId="0" applyFont="1" applyBorder="1" applyAlignment="1">
      <alignment horizontal="center" vertical="top"/>
    </xf>
    <xf numFmtId="0" fontId="30" fillId="0" borderId="37" xfId="0" applyFont="1" applyBorder="1" applyAlignment="1">
      <alignment horizontal="center" vertical="top"/>
    </xf>
    <xf numFmtId="38" fontId="21" fillId="0" borderId="126" xfId="20" applyFont="1" applyBorder="1" applyAlignment="1">
      <alignment vertical="center"/>
    </xf>
    <xf numFmtId="38" fontId="21" fillId="0" borderId="120" xfId="20" applyFont="1" applyBorder="1" applyAlignment="1">
      <alignment vertical="center"/>
    </xf>
    <xf numFmtId="38" fontId="21" fillId="0" borderId="99" xfId="20" applyFont="1" applyBorder="1" applyAlignment="1">
      <alignment vertical="center"/>
    </xf>
    <xf numFmtId="0" fontId="30" fillId="0" borderId="60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38" fontId="21" fillId="0" borderId="156" xfId="20" applyFont="1" applyBorder="1" applyAlignment="1">
      <alignment vertical="center"/>
    </xf>
    <xf numFmtId="38" fontId="21" fillId="0" borderId="171" xfId="20" applyFont="1" applyBorder="1" applyAlignment="1">
      <alignment vertical="center"/>
    </xf>
    <xf numFmtId="38" fontId="21" fillId="0" borderId="155" xfId="20" applyFont="1" applyBorder="1" applyAlignment="1">
      <alignment vertical="center"/>
    </xf>
    <xf numFmtId="38" fontId="21" fillId="9" borderId="34" xfId="20" applyFont="1" applyFill="1" applyBorder="1" applyAlignment="1">
      <alignment vertical="center"/>
    </xf>
    <xf numFmtId="38" fontId="21" fillId="9" borderId="0" xfId="20" applyFont="1" applyFill="1" applyBorder="1" applyAlignment="1">
      <alignment vertical="center"/>
    </xf>
    <xf numFmtId="38" fontId="21" fillId="9" borderId="35" xfId="2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38" fontId="21" fillId="0" borderId="70" xfId="20" applyFont="1" applyBorder="1" applyAlignment="1">
      <alignment vertical="center"/>
    </xf>
    <xf numFmtId="38" fontId="21" fillId="0" borderId="67" xfId="20" applyFont="1" applyBorder="1" applyAlignment="1">
      <alignment vertical="center"/>
    </xf>
    <xf numFmtId="38" fontId="21" fillId="0" borderId="68" xfId="20" applyFont="1" applyBorder="1" applyAlignment="1">
      <alignment vertical="center"/>
    </xf>
    <xf numFmtId="0" fontId="29" fillId="0" borderId="35" xfId="0" applyFont="1" applyBorder="1" applyAlignment="1">
      <alignment horizontal="center"/>
    </xf>
    <xf numFmtId="38" fontId="21" fillId="9" borderId="208" xfId="0" applyNumberFormat="1" applyFont="1" applyFill="1" applyBorder="1" applyAlignment="1">
      <alignment horizontal="right" vertical="top"/>
    </xf>
    <xf numFmtId="0" fontId="23" fillId="0" borderId="209" xfId="0" applyFont="1" applyBorder="1" applyAlignment="1">
      <alignment horizontal="right" vertical="top"/>
    </xf>
    <xf numFmtId="0" fontId="23" fillId="0" borderId="211" xfId="0" applyFont="1" applyBorder="1" applyAlignment="1">
      <alignment horizontal="right" vertical="top"/>
    </xf>
    <xf numFmtId="38" fontId="21" fillId="9" borderId="212" xfId="0" applyNumberFormat="1" applyFont="1" applyFill="1" applyBorder="1" applyAlignment="1">
      <alignment horizontal="right" vertical="top"/>
    </xf>
    <xf numFmtId="0" fontId="23" fillId="0" borderId="213" xfId="0" applyFont="1" applyBorder="1" applyAlignment="1">
      <alignment horizontal="right" vertical="top"/>
    </xf>
    <xf numFmtId="0" fontId="23" fillId="0" borderId="214" xfId="0" applyFont="1" applyBorder="1" applyAlignment="1">
      <alignment horizontal="right" vertical="top"/>
    </xf>
    <xf numFmtId="38" fontId="21" fillId="9" borderId="209" xfId="0" applyNumberFormat="1" applyFont="1" applyFill="1" applyBorder="1" applyAlignment="1">
      <alignment horizontal="right" vertical="top"/>
    </xf>
    <xf numFmtId="38" fontId="21" fillId="9" borderId="210" xfId="0" applyNumberFormat="1" applyFont="1" applyFill="1" applyBorder="1" applyAlignment="1">
      <alignment horizontal="right" vertical="top"/>
    </xf>
    <xf numFmtId="0" fontId="23" fillId="0" borderId="88" xfId="0" applyFont="1" applyBorder="1" applyAlignment="1">
      <alignment horizontal="right" vertical="top"/>
    </xf>
    <xf numFmtId="0" fontId="23" fillId="0" borderId="89" xfId="0" applyFont="1" applyBorder="1" applyAlignment="1">
      <alignment horizontal="right" vertical="top"/>
    </xf>
    <xf numFmtId="0" fontId="29" fillId="0" borderId="26" xfId="0" applyFont="1" applyBorder="1" applyAlignment="1">
      <alignment horizontal="right" vertical="center"/>
    </xf>
    <xf numFmtId="0" fontId="29" fillId="0" borderId="32" xfId="0" applyFont="1" applyBorder="1" applyAlignment="1">
      <alignment horizontal="center" vertical="center" justifyLastLine="1"/>
    </xf>
    <xf numFmtId="0" fontId="29" fillId="0" borderId="33" xfId="0" applyFont="1" applyBorder="1" applyAlignment="1">
      <alignment horizontal="center" vertical="center" justifyLastLine="1"/>
    </xf>
    <xf numFmtId="0" fontId="29" fillId="0" borderId="36" xfId="0" applyFont="1" applyBorder="1" applyAlignment="1">
      <alignment horizontal="left" vertical="center" indent="1"/>
    </xf>
    <xf numFmtId="0" fontId="29" fillId="0" borderId="37" xfId="0" applyFont="1" applyBorder="1" applyAlignment="1">
      <alignment horizontal="left" vertical="center" indent="1"/>
    </xf>
    <xf numFmtId="0" fontId="29" fillId="0" borderId="5" xfId="0" applyFont="1" applyFill="1" applyBorder="1" applyAlignment="1">
      <alignment horizontal="center" vertical="center" textRotation="255"/>
    </xf>
    <xf numFmtId="0" fontId="29" fillId="0" borderId="7" xfId="0" applyFont="1" applyFill="1" applyBorder="1" applyAlignment="1">
      <alignment horizontal="center" vertical="center" textRotation="255"/>
    </xf>
    <xf numFmtId="0" fontId="29" fillId="0" borderId="3" xfId="0" applyFont="1" applyFill="1" applyBorder="1" applyAlignment="1">
      <alignment horizontal="center" vertical="center" textRotation="255"/>
    </xf>
    <xf numFmtId="0" fontId="29" fillId="0" borderId="4" xfId="0" applyFont="1" applyFill="1" applyBorder="1" applyAlignment="1">
      <alignment horizontal="center" vertical="center" textRotation="255"/>
    </xf>
    <xf numFmtId="0" fontId="29" fillId="0" borderId="27" xfId="0" applyFont="1" applyBorder="1" applyAlignment="1">
      <alignment horizontal="center" vertical="center" textRotation="255"/>
    </xf>
    <xf numFmtId="0" fontId="29" fillId="0" borderId="106" xfId="0" applyFont="1" applyBorder="1" applyAlignment="1">
      <alignment horizontal="center" vertical="center" textRotation="255"/>
    </xf>
    <xf numFmtId="0" fontId="30" fillId="0" borderId="34" xfId="0" applyFont="1" applyBorder="1" applyAlignment="1">
      <alignment horizontal="center" vertical="center" textRotation="255"/>
    </xf>
    <xf numFmtId="0" fontId="30" fillId="0" borderId="35" xfId="0" applyFont="1" applyBorder="1" applyAlignment="1">
      <alignment horizontal="center" vertical="center" textRotation="255"/>
    </xf>
    <xf numFmtId="0" fontId="30" fillId="0" borderId="36" xfId="0" applyFont="1" applyBorder="1" applyAlignment="1">
      <alignment horizontal="center" vertical="center" textRotation="255"/>
    </xf>
    <xf numFmtId="0" fontId="30" fillId="0" borderId="37" xfId="0" applyFont="1" applyBorder="1" applyAlignment="1">
      <alignment horizontal="center" vertical="center" textRotation="255"/>
    </xf>
    <xf numFmtId="0" fontId="29" fillId="0" borderId="5" xfId="0" applyFont="1" applyBorder="1" applyAlignment="1">
      <alignment horizontal="center" vertical="center" textRotation="255"/>
    </xf>
    <xf numFmtId="0" fontId="29" fillId="0" borderId="7" xfId="0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 vertical="center" textRotation="255"/>
    </xf>
    <xf numFmtId="0" fontId="29" fillId="0" borderId="9" xfId="0" applyFont="1" applyBorder="1" applyAlignment="1">
      <alignment horizontal="center" vertical="center" textRotation="255"/>
    </xf>
    <xf numFmtId="0" fontId="29" fillId="0" borderId="10" xfId="0" applyFont="1" applyBorder="1" applyAlignment="1">
      <alignment horizontal="center" vertical="center" textRotation="255"/>
    </xf>
    <xf numFmtId="0" fontId="29" fillId="0" borderId="177" xfId="0" applyFont="1" applyBorder="1" applyAlignment="1">
      <alignment horizontal="center" vertical="center" textRotation="255"/>
    </xf>
    <xf numFmtId="0" fontId="29" fillId="0" borderId="34" xfId="0" applyFont="1" applyBorder="1" applyAlignment="1">
      <alignment horizontal="center" vertical="center" textRotation="255"/>
    </xf>
    <xf numFmtId="0" fontId="29" fillId="0" borderId="36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/>
    </xf>
    <xf numFmtId="0" fontId="39" fillId="0" borderId="36" xfId="0" applyFont="1" applyBorder="1" applyAlignment="1">
      <alignment horizontal="center" vertical="center" textRotation="255" shrinkToFit="1"/>
    </xf>
    <xf numFmtId="0" fontId="39" fillId="0" borderId="26" xfId="0" applyFont="1" applyBorder="1" applyAlignment="1">
      <alignment horizontal="center" vertical="center" textRotation="255" shrinkToFit="1"/>
    </xf>
    <xf numFmtId="0" fontId="39" fillId="0" borderId="32" xfId="0" applyFont="1" applyBorder="1" applyAlignment="1">
      <alignment horizontal="center" vertical="center" textRotation="255" shrinkToFit="1"/>
    </xf>
    <xf numFmtId="0" fontId="39" fillId="0" borderId="41" xfId="0" applyFont="1" applyBorder="1" applyAlignment="1">
      <alignment horizontal="center" vertical="center" textRotation="255" shrinkToFit="1"/>
    </xf>
    <xf numFmtId="0" fontId="29" fillId="0" borderId="28" xfId="0" applyFont="1" applyBorder="1" applyAlignment="1">
      <alignment horizontal="center" vertical="center" textRotation="255" shrinkToFit="1"/>
    </xf>
    <xf numFmtId="0" fontId="29" fillId="0" borderId="147" xfId="0" applyFont="1" applyBorder="1" applyAlignment="1">
      <alignment horizontal="center" vertical="center" textRotation="255" shrinkToFit="1"/>
    </xf>
    <xf numFmtId="0" fontId="29" fillId="0" borderId="21" xfId="0" applyFont="1" applyBorder="1" applyAlignment="1">
      <alignment horizontal="center" vertical="center" textRotation="255" shrinkToFit="1"/>
    </xf>
    <xf numFmtId="0" fontId="29" fillId="0" borderId="59" xfId="0" applyFont="1" applyBorder="1" applyAlignment="1">
      <alignment horizontal="center" vertical="center" textRotation="255" shrinkToFit="1"/>
    </xf>
    <xf numFmtId="0" fontId="29" fillId="0" borderId="34" xfId="0" applyFont="1" applyBorder="1" applyAlignment="1">
      <alignment horizontal="center" vertical="center" textRotation="255" shrinkToFit="1"/>
    </xf>
    <xf numFmtId="0" fontId="29" fillId="0" borderId="0" xfId="0" applyFont="1" applyBorder="1" applyAlignment="1">
      <alignment horizontal="center" vertical="center" textRotation="255" shrinkToFit="1"/>
    </xf>
    <xf numFmtId="0" fontId="29" fillId="0" borderId="36" xfId="0" applyFont="1" applyBorder="1" applyAlignment="1">
      <alignment horizontal="center" vertical="center" textRotation="255" shrinkToFit="1"/>
    </xf>
    <xf numFmtId="0" fontId="29" fillId="0" borderId="26" xfId="0" applyFont="1" applyBorder="1" applyAlignment="1">
      <alignment horizontal="center" vertical="center" textRotation="255" shrinkToFit="1"/>
    </xf>
    <xf numFmtId="0" fontId="29" fillId="0" borderId="17" xfId="0" applyFont="1" applyBorder="1" applyAlignment="1">
      <alignment horizontal="center"/>
    </xf>
    <xf numFmtId="0" fontId="29" fillId="0" borderId="137" xfId="0" applyFont="1" applyBorder="1" applyAlignment="1">
      <alignment horizontal="center" vertical="center"/>
    </xf>
    <xf numFmtId="0" fontId="29" fillId="0" borderId="14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textRotation="255"/>
    </xf>
    <xf numFmtId="0" fontId="29" fillId="0" borderId="20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textRotation="255"/>
    </xf>
    <xf numFmtId="0" fontId="29" fillId="0" borderId="37" xfId="0" applyFont="1" applyBorder="1" applyAlignment="1">
      <alignment horizontal="center" vertical="center" textRotation="255"/>
    </xf>
    <xf numFmtId="0" fontId="29" fillId="0" borderId="59" xfId="0" applyFont="1" applyBorder="1" applyAlignment="1">
      <alignment horizontal="center" vertical="center" textRotation="255"/>
    </xf>
    <xf numFmtId="0" fontId="29" fillId="0" borderId="166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32" xfId="0" applyFont="1" applyBorder="1" applyAlignment="1">
      <alignment horizontal="center" vertical="center" textRotation="255"/>
    </xf>
    <xf numFmtId="0" fontId="29" fillId="0" borderId="41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center" vertical="center" textRotation="255"/>
    </xf>
    <xf numFmtId="0" fontId="29" fillId="0" borderId="64" xfId="0" applyFont="1" applyBorder="1" applyAlignment="1">
      <alignment horizontal="center" vertical="center" textRotation="255"/>
    </xf>
    <xf numFmtId="0" fontId="29" fillId="0" borderId="60" xfId="0" applyFont="1" applyBorder="1" applyAlignment="1">
      <alignment horizontal="center" vertical="center" textRotation="255"/>
    </xf>
    <xf numFmtId="0" fontId="29" fillId="0" borderId="16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50" xfId="0" applyFont="1" applyBorder="1" applyAlignment="1">
      <alignment horizontal="center" vertical="center" wrapText="1"/>
    </xf>
    <xf numFmtId="0" fontId="29" fillId="0" borderId="166" xfId="0" applyFont="1" applyBorder="1" applyAlignment="1">
      <alignment horizontal="center" vertical="center"/>
    </xf>
    <xf numFmtId="0" fontId="29" fillId="0" borderId="152" xfId="0" applyFont="1" applyBorder="1" applyAlignment="1">
      <alignment horizontal="center" vertical="center"/>
    </xf>
    <xf numFmtId="0" fontId="29" fillId="0" borderId="168" xfId="0" applyFont="1" applyBorder="1" applyAlignment="1">
      <alignment horizontal="center"/>
    </xf>
    <xf numFmtId="0" fontId="29" fillId="0" borderId="75" xfId="0" applyFont="1" applyBorder="1" applyAlignment="1">
      <alignment horizontal="center" vertical="center" textRotation="255"/>
    </xf>
    <xf numFmtId="0" fontId="29" fillId="0" borderId="77" xfId="0" applyFont="1" applyBorder="1" applyAlignment="1">
      <alignment horizontal="center" vertical="center" textRotation="255"/>
    </xf>
    <xf numFmtId="0" fontId="29" fillId="0" borderId="176" xfId="0" applyFont="1" applyBorder="1" applyAlignment="1">
      <alignment horizontal="center" vertical="center" textRotation="255"/>
    </xf>
    <xf numFmtId="0" fontId="29" fillId="0" borderId="178" xfId="0" applyFont="1" applyBorder="1" applyAlignment="1">
      <alignment horizontal="center" vertical="center" textRotation="255"/>
    </xf>
    <xf numFmtId="0" fontId="29" fillId="0" borderId="61" xfId="0" applyFont="1" applyBorder="1" applyAlignment="1">
      <alignment horizontal="center" vertical="center" textRotation="255"/>
    </xf>
    <xf numFmtId="0" fontId="29" fillId="0" borderId="177" xfId="0" applyFont="1" applyFill="1" applyBorder="1" applyAlignment="1">
      <alignment horizontal="center" vertical="center"/>
    </xf>
    <xf numFmtId="0" fontId="29" fillId="0" borderId="179" xfId="0" applyFont="1" applyFill="1" applyBorder="1" applyAlignment="1">
      <alignment horizontal="center" vertical="center"/>
    </xf>
    <xf numFmtId="0" fontId="29" fillId="0" borderId="17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textRotation="255"/>
    </xf>
    <xf numFmtId="0" fontId="29" fillId="0" borderId="19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15" fillId="0" borderId="202" xfId="21" applyFont="1" applyBorder="1" applyAlignment="1">
      <alignment horizontal="centerContinuous" vertical="center"/>
    </xf>
    <xf numFmtId="0" fontId="12" fillId="0" borderId="207" xfId="21" applyFont="1" applyBorder="1" applyAlignment="1">
      <alignment horizontal="left"/>
    </xf>
    <xf numFmtId="0" fontId="12" fillId="0" borderId="207" xfId="21" applyFont="1" applyBorder="1"/>
    <xf numFmtId="0" fontId="45" fillId="18" borderId="207" xfId="21" applyFont="1" applyFill="1" applyBorder="1" applyAlignment="1">
      <alignment vertical="center"/>
    </xf>
    <xf numFmtId="0" fontId="45" fillId="18" borderId="207" xfId="21" applyFont="1" applyFill="1" applyBorder="1" applyAlignment="1">
      <alignment vertical="center" wrapText="1"/>
    </xf>
    <xf numFmtId="0" fontId="47" fillId="0" borderId="0" xfId="21" applyFont="1" applyAlignment="1">
      <alignment horizontal="center" vertical="center"/>
    </xf>
    <xf numFmtId="0" fontId="12" fillId="0" borderId="202" xfId="21" applyFont="1" applyBorder="1" applyAlignment="1">
      <alignment horizontal="left"/>
    </xf>
    <xf numFmtId="0" fontId="12" fillId="0" borderId="202" xfId="21" applyFont="1" applyBorder="1"/>
    <xf numFmtId="0" fontId="48" fillId="0" borderId="202" xfId="21" applyFont="1" applyBorder="1"/>
    <xf numFmtId="0" fontId="48" fillId="0" borderId="0" xfId="21" applyFont="1"/>
    <xf numFmtId="0" fontId="21" fillId="0" borderId="0" xfId="21" applyFont="1"/>
    <xf numFmtId="187" fontId="48" fillId="0" borderId="202" xfId="21" applyNumberFormat="1" applyFont="1" applyBorder="1"/>
    <xf numFmtId="0" fontId="12" fillId="0" borderId="202" xfId="21" applyNumberFormat="1" applyFont="1" applyBorder="1"/>
    <xf numFmtId="0" fontId="48" fillId="0" borderId="202" xfId="21" applyNumberFormat="1" applyFont="1" applyBorder="1"/>
    <xf numFmtId="188" fontId="12" fillId="0" borderId="0" xfId="21" applyNumberFormat="1" applyFont="1"/>
    <xf numFmtId="188" fontId="49" fillId="0" borderId="218" xfId="21" applyNumberFormat="1" applyFont="1" applyBorder="1"/>
    <xf numFmtId="0" fontId="21" fillId="0" borderId="0" xfId="21" quotePrefix="1" applyFont="1"/>
    <xf numFmtId="0" fontId="12" fillId="0" borderId="0" xfId="21" applyFont="1" applyBorder="1" applyAlignment="1">
      <alignment horizontal="left"/>
    </xf>
    <xf numFmtId="0" fontId="45" fillId="18" borderId="0" xfId="21" applyFont="1" applyFill="1"/>
    <xf numFmtId="0" fontId="45" fillId="18" borderId="207" xfId="21" applyFont="1" applyFill="1" applyBorder="1"/>
    <xf numFmtId="0" fontId="50" fillId="0" borderId="0" xfId="21" applyFont="1" applyAlignment="1">
      <alignment horizontal="center"/>
    </xf>
    <xf numFmtId="0" fontId="48" fillId="19" borderId="202" xfId="21" applyFont="1" applyFill="1" applyBorder="1"/>
    <xf numFmtId="0" fontId="12" fillId="19" borderId="202" xfId="21" applyFont="1" applyFill="1" applyBorder="1"/>
    <xf numFmtId="0" fontId="12" fillId="0" borderId="202" xfId="21" applyNumberFormat="1" applyFont="1" applyFill="1" applyBorder="1"/>
    <xf numFmtId="0" fontId="21" fillId="19" borderId="0" xfId="21" applyFont="1" applyFill="1"/>
    <xf numFmtId="0" fontId="12" fillId="20" borderId="0" xfId="21" applyFont="1" applyFill="1"/>
  </cellXfs>
  <cellStyles count="25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 [0]" xfId="7"/>
    <cellStyle name="Excel Built-in Explanatory Text" xfId="8"/>
    <cellStyle name="Excel Built-in Explanatory Text 2" xfId="9"/>
    <cellStyle name="Footnote" xfId="10"/>
    <cellStyle name="Good" xfId="11"/>
    <cellStyle name="Heading" xfId="12"/>
    <cellStyle name="Heading 1" xfId="13"/>
    <cellStyle name="Heading 2" xfId="14"/>
    <cellStyle name="Neutral" xfId="15"/>
    <cellStyle name="Note" xfId="16"/>
    <cellStyle name="Status" xfId="17"/>
    <cellStyle name="Text" xfId="18"/>
    <cellStyle name="Warning" xfId="19"/>
    <cellStyle name="パーセント" xfId="23" builtinId="5"/>
    <cellStyle name="桁区切り" xfId="22" builtinId="6"/>
    <cellStyle name="桁区切り 2" xfId="20"/>
    <cellStyle name="標準" xfId="0" builtinId="0"/>
    <cellStyle name="標準 2" xfId="21"/>
    <cellStyle name="標準_12表その1_概要14の試し" xfId="2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市町村 ＞</a:t>
            </a:r>
          </a:p>
        </c:rich>
      </c:tx>
      <c:layout>
        <c:manualLayout>
          <c:xMode val="edge"/>
          <c:yMode val="edge"/>
          <c:x val="7.142872765904261E-2"/>
          <c:y val="1.111022738319326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18333403324584435"/>
          <c:w val="0.84771950381202354"/>
          <c:h val="0.783335783027121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図3!$N$14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図3!$N$15:$N$19</c:f>
              <c:numCache>
                <c:formatCode>#,##0.0_ ;[Red]\-#,##0.0\ </c:formatCode>
                <c:ptCount val="5"/>
                <c:pt idx="0">
                  <c:v>18</c:v>
                </c:pt>
                <c:pt idx="1">
                  <c:v>17.5</c:v>
                </c:pt>
                <c:pt idx="2">
                  <c:v>19.899999999999999</c:v>
                </c:pt>
                <c:pt idx="3">
                  <c:v>20</c:v>
                </c:pt>
                <c:pt idx="4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A58-A598-2CCE774363F6}"/>
            </c:ext>
          </c:extLst>
        </c:ser>
        <c:ser>
          <c:idx val="1"/>
          <c:order val="1"/>
          <c:tx>
            <c:strRef>
              <c:f>図3!$O$14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図3!$O$15:$O$19</c:f>
              <c:numCache>
                <c:formatCode>#,##0.0_ ;[Red]\-#,##0.0\ </c:formatCode>
                <c:ptCount val="5"/>
                <c:pt idx="0">
                  <c:v>18.5</c:v>
                </c:pt>
                <c:pt idx="1">
                  <c:v>19.3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A58-A598-2CCE774363F6}"/>
            </c:ext>
          </c:extLst>
        </c:ser>
        <c:ser>
          <c:idx val="2"/>
          <c:order val="2"/>
          <c:tx>
            <c:strRef>
              <c:f>図3!$P$14</c:f>
              <c:strCache>
                <c:ptCount val="1"/>
                <c:pt idx="0">
                  <c:v>療養給付費交付金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7.9365079365079361E-3"/>
                  <c:y val="0"/>
                </c:manualLayout>
              </c:layout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AB-4A58-A598-2CCE774363F6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図3!$P$15:$P$19</c:f>
              <c:numCache>
                <c:formatCode>#,##0.0_ ;[Red]\-#,##0.0\ </c:formatCode>
                <c:ptCount val="5"/>
                <c:pt idx="0">
                  <c:v>1.5</c:v>
                </c:pt>
                <c:pt idx="1">
                  <c:v>0.9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B-4A58-A598-2CCE774363F6}"/>
            </c:ext>
          </c:extLst>
        </c:ser>
        <c:ser>
          <c:idx val="3"/>
          <c:order val="3"/>
          <c:tx>
            <c:strRef>
              <c:f>図3!$Q$14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図3!$Q$15:$Q$19</c:f>
              <c:numCache>
                <c:formatCode>#,##0.0_ ;[Red]\-#,##0.0\ </c:formatCode>
                <c:ptCount val="5"/>
                <c:pt idx="0">
                  <c:v>6.1</c:v>
                </c:pt>
                <c:pt idx="1">
                  <c:v>5.9</c:v>
                </c:pt>
                <c:pt idx="2">
                  <c:v>65.099999999999994</c:v>
                </c:pt>
                <c:pt idx="3">
                  <c:v>66.3</c:v>
                </c:pt>
                <c:pt idx="4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AB-4A58-A598-2CCE774363F6}"/>
            </c:ext>
          </c:extLst>
        </c:ser>
        <c:ser>
          <c:idx val="4"/>
          <c:order val="4"/>
          <c:tx>
            <c:strRef>
              <c:f>図3!$R$14</c:f>
              <c:strCache>
                <c:ptCount val="1"/>
                <c:pt idx="0">
                  <c:v>一般会計繰入金</c:v>
                </c:pt>
              </c:strCache>
            </c:strRef>
          </c:tx>
          <c:spPr>
            <a:pattFill prst="lt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図3!$R$15:$R$19</c:f>
              <c:numCache>
                <c:formatCode>#,##0.0_ ;[Red]\-#,##0.0\ </c:formatCode>
                <c:ptCount val="5"/>
                <c:pt idx="0">
                  <c:v>11.1</c:v>
                </c:pt>
                <c:pt idx="1">
                  <c:v>10.5</c:v>
                </c:pt>
                <c:pt idx="2">
                  <c:v>11.8</c:v>
                </c:pt>
                <c:pt idx="3">
                  <c:v>11.7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AB-4A58-A598-2CCE774363F6}"/>
            </c:ext>
          </c:extLst>
        </c:ser>
        <c:ser>
          <c:idx val="5"/>
          <c:order val="5"/>
          <c:tx>
            <c:strRef>
              <c:f>図3!$S$14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図3!$S$15:$S$19</c:f>
              <c:numCache>
                <c:formatCode>#,##0.0_ ;[Red]\-#,##0.0\ </c:formatCode>
                <c:ptCount val="5"/>
                <c:pt idx="0">
                  <c:v>22.1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AB-4A58-A598-2CCE774363F6}"/>
            </c:ext>
          </c:extLst>
        </c:ser>
        <c:ser>
          <c:idx val="6"/>
          <c:order val="6"/>
          <c:tx>
            <c:strRef>
              <c:f>図3!$T$14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図3!$T$15:$T$19</c:f>
              <c:numCache>
                <c:formatCode>#,##0.0_ ;[Red]\-#,##0.0\ </c:formatCode>
                <c:ptCount val="5"/>
                <c:pt idx="0">
                  <c:v>21.1</c:v>
                </c:pt>
                <c:pt idx="1">
                  <c:v>21.9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AB-4A58-A598-2CCE774363F6}"/>
            </c:ext>
          </c:extLst>
        </c:ser>
        <c:ser>
          <c:idx val="7"/>
          <c:order val="7"/>
          <c:tx>
            <c:strRef>
              <c:f>図3!$U$14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7AB-4A58-A598-2CCE774363F6}"/>
                </c:ext>
              </c:extLst>
            </c:dLbl>
            <c:dLbl>
              <c:idx val="1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7AB-4A58-A598-2CCE774363F6}"/>
                </c:ext>
              </c:extLst>
            </c:dLbl>
            <c:dLbl>
              <c:idx val="2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7AB-4A58-A598-2CCE774363F6}"/>
                </c:ext>
              </c:extLst>
            </c:dLbl>
            <c:dLbl>
              <c:idx val="3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7AB-4A58-A598-2CCE774363F6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7AB-4A58-A598-2CCE774363F6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図3!$U$15:$U$19</c:f>
              <c:numCache>
                <c:formatCode>#,##0.0_ ;[Red]\-#,##0.0\ </c:formatCode>
                <c:ptCount val="5"/>
                <c:pt idx="0">
                  <c:v>1.6</c:v>
                </c:pt>
                <c:pt idx="1">
                  <c:v>2</c:v>
                </c:pt>
                <c:pt idx="2">
                  <c:v>3.2</c:v>
                </c:pt>
                <c:pt idx="3">
                  <c:v>2</c:v>
                </c:pt>
                <c:pt idx="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AB-4A58-A598-2CCE7743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3000"/>
        <c:axId val="364643392"/>
      </c:barChart>
      <c:catAx>
        <c:axId val="36464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3392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3000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特別区 ＞</a:t>
            </a:r>
          </a:p>
        </c:rich>
      </c:tx>
      <c:layout>
        <c:manualLayout>
          <c:xMode val="edge"/>
          <c:yMode val="edge"/>
          <c:x val="7.142872765904261E-2"/>
          <c:y val="8.7260109435473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29314196777783258"/>
          <c:w val="0.84771950381202354"/>
          <c:h val="0.673527731231471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図3!$N$8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図3!$N$9:$N$13</c:f>
              <c:numCache>
                <c:formatCode>#,##0.0_ ;[Red]\-#,##0.0\ </c:formatCode>
                <c:ptCount val="5"/>
                <c:pt idx="0">
                  <c:v>22.2</c:v>
                </c:pt>
                <c:pt idx="1">
                  <c:v>22.6</c:v>
                </c:pt>
                <c:pt idx="2">
                  <c:v>25.7</c:v>
                </c:pt>
                <c:pt idx="3">
                  <c:v>26.1</c:v>
                </c:pt>
                <c:pt idx="4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0-49E4-BB15-DCD9A642CB39}"/>
            </c:ext>
          </c:extLst>
        </c:ser>
        <c:ser>
          <c:idx val="1"/>
          <c:order val="1"/>
          <c:tx>
            <c:strRef>
              <c:f>図3!$O$8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図3!$O$9:$O$13</c:f>
              <c:numCache>
                <c:formatCode>#,##0.0_ ;[Red]\-#,##0.0\ </c:formatCode>
                <c:ptCount val="5"/>
                <c:pt idx="0">
                  <c:v>19</c:v>
                </c:pt>
                <c:pt idx="1">
                  <c:v>19.7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0-49E4-BB15-DCD9A642CB39}"/>
            </c:ext>
          </c:extLst>
        </c:ser>
        <c:ser>
          <c:idx val="2"/>
          <c:order val="2"/>
          <c:tx>
            <c:strRef>
              <c:f>図3!$P$8</c:f>
              <c:strCache>
                <c:ptCount val="1"/>
                <c:pt idx="0">
                  <c:v>療養給付費交付金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1904761904761977E-2"/>
                  <c:y val="1.2797990609109102E-16"/>
                </c:manualLayout>
              </c:layout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20-49E4-BB15-DCD9A642CB39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図3!$P$9:$P$13</c:f>
              <c:numCache>
                <c:formatCode>#,##0.0_ ;[Red]\-#,##0.0\ </c:formatCode>
                <c:ptCount val="5"/>
                <c:pt idx="0">
                  <c:v>1.2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0-49E4-BB15-DCD9A642CB39}"/>
            </c:ext>
          </c:extLst>
        </c:ser>
        <c:ser>
          <c:idx val="3"/>
          <c:order val="3"/>
          <c:tx>
            <c:strRef>
              <c:f>図3!$Q$8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図3!$Q$9:$Q$13</c:f>
              <c:numCache>
                <c:formatCode>#,##0.0_ ;[Red]\-#,##0.0\ </c:formatCode>
                <c:ptCount val="5"/>
                <c:pt idx="0">
                  <c:v>5.4</c:v>
                </c:pt>
                <c:pt idx="1">
                  <c:v>5.3</c:v>
                </c:pt>
                <c:pt idx="2">
                  <c:v>60.1</c:v>
                </c:pt>
                <c:pt idx="3">
                  <c:v>61.7</c:v>
                </c:pt>
                <c:pt idx="4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20-49E4-BB15-DCD9A642CB39}"/>
            </c:ext>
          </c:extLst>
        </c:ser>
        <c:ser>
          <c:idx val="4"/>
          <c:order val="4"/>
          <c:tx>
            <c:strRef>
              <c:f>図3!$R$8</c:f>
              <c:strCache>
                <c:ptCount val="1"/>
                <c:pt idx="0">
                  <c:v>一般会計繰入金</c:v>
                </c:pt>
              </c:strCache>
            </c:strRef>
          </c:tx>
          <c:spPr>
            <a:pattFill prst="lt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図3!$R$9:$R$13</c:f>
              <c:numCache>
                <c:formatCode>#,##0.0_ ;[Red]\-#,##0.0\ </c:formatCode>
                <c:ptCount val="5"/>
                <c:pt idx="0">
                  <c:v>11.5</c:v>
                </c:pt>
                <c:pt idx="1">
                  <c:v>9.6999999999999993</c:v>
                </c:pt>
                <c:pt idx="2">
                  <c:v>10.5</c:v>
                </c:pt>
                <c:pt idx="3">
                  <c:v>10.4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20-49E4-BB15-DCD9A642CB39}"/>
            </c:ext>
          </c:extLst>
        </c:ser>
        <c:ser>
          <c:idx val="5"/>
          <c:order val="5"/>
          <c:tx>
            <c:strRef>
              <c:f>図3!$S$8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図3!$S$9:$S$13</c:f>
              <c:numCache>
                <c:formatCode>#,##0.0_ ;[Red]\-#,##0.0\ </c:formatCode>
                <c:ptCount val="5"/>
                <c:pt idx="0">
                  <c:v>24.2</c:v>
                </c:pt>
                <c:pt idx="1">
                  <c:v>23.9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20-49E4-BB15-DCD9A642CB39}"/>
            </c:ext>
          </c:extLst>
        </c:ser>
        <c:ser>
          <c:idx val="6"/>
          <c:order val="6"/>
          <c:tx>
            <c:strRef>
              <c:f>図3!$T$8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図3!$T$9:$T$13</c:f>
              <c:numCache>
                <c:formatCode>#,##0.0_ ;[Red]\-#,##0.0\ </c:formatCode>
                <c:ptCount val="5"/>
                <c:pt idx="0">
                  <c:v>14.7</c:v>
                </c:pt>
                <c:pt idx="1">
                  <c:v>15.3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20-49E4-BB15-DCD9A642CB39}"/>
            </c:ext>
          </c:extLst>
        </c:ser>
        <c:ser>
          <c:idx val="7"/>
          <c:order val="7"/>
          <c:tx>
            <c:strRef>
              <c:f>図3!$U$8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120-49E4-BB15-DCD9A642CB39}"/>
                </c:ext>
              </c:extLst>
            </c:dLbl>
            <c:dLbl>
              <c:idx val="1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120-49E4-BB15-DCD9A642CB39}"/>
                </c:ext>
              </c:extLst>
            </c:dLbl>
            <c:dLbl>
              <c:idx val="2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120-49E4-BB15-DCD9A642CB39}"/>
                </c:ext>
              </c:extLst>
            </c:dLbl>
            <c:dLbl>
              <c:idx val="3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120-49E4-BB15-DCD9A642CB39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120-49E4-BB15-DCD9A642CB39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図3!$U$9:$U$13</c:f>
              <c:numCache>
                <c:formatCode>#,##0.0_ ;[Red]\-#,##0.0\ </c:formatCode>
                <c:ptCount val="5"/>
                <c:pt idx="0">
                  <c:v>1.8</c:v>
                </c:pt>
                <c:pt idx="1">
                  <c:v>2.7</c:v>
                </c:pt>
                <c:pt idx="2">
                  <c:v>3.7</c:v>
                </c:pt>
                <c:pt idx="3">
                  <c:v>1.8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120-49E4-BB15-DCD9A642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1824"/>
        <c:axId val="364642216"/>
      </c:barChart>
      <c:catAx>
        <c:axId val="364641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2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2216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1824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59586301712282"/>
          <c:y val="1.3088957100701395E-2"/>
          <c:w val="0.51785792400949882"/>
          <c:h val="0.1884819905986328"/>
        </c:manualLayout>
      </c:layout>
      <c:overlay val="0"/>
      <c:spPr>
        <a:solidFill>
          <a:schemeClr val="bg1"/>
        </a:solidFill>
        <a:ln w="25400">
          <a:solidFill>
            <a:srgbClr val="000000"/>
          </a:solidFill>
        </a:ln>
        <a:effectLst/>
      </c:spPr>
      <c:txPr>
        <a:bodyPr/>
        <a:lstStyle/>
        <a:p>
          <a:pPr>
            <a:defRPr sz="1000"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組合 ＞</a:t>
            </a:r>
          </a:p>
        </c:rich>
      </c:tx>
      <c:layout>
        <c:manualLayout>
          <c:xMode val="edge"/>
          <c:yMode val="edge"/>
          <c:x val="7.142872765904261E-2"/>
          <c:y val="3.29088493567933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16813241448671296"/>
          <c:w val="0.84771950381202354"/>
          <c:h val="0.798537272502040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図3!$N$20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図3!$N$21:$N$25</c:f>
              <c:numCache>
                <c:formatCode>#,##0.0_ ;[Red]\-#,##0.0\ </c:formatCode>
                <c:ptCount val="5"/>
                <c:pt idx="0">
                  <c:v>59.4</c:v>
                </c:pt>
                <c:pt idx="1">
                  <c:v>60.2</c:v>
                </c:pt>
                <c:pt idx="2">
                  <c:v>60.2</c:v>
                </c:pt>
                <c:pt idx="3">
                  <c:v>59.8</c:v>
                </c:pt>
                <c:pt idx="4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483-A5F4-613B5ACA98C9}"/>
            </c:ext>
          </c:extLst>
        </c:ser>
        <c:ser>
          <c:idx val="1"/>
          <c:order val="1"/>
          <c:tx>
            <c:strRef>
              <c:f>図3!$O$20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図3!$O$21:$O$25</c:f>
              <c:numCache>
                <c:formatCode>#,##0.0_ ;[Red]\-#,##0.0\ </c:formatCode>
                <c:ptCount val="5"/>
                <c:pt idx="0">
                  <c:v>28.1</c:v>
                </c:pt>
                <c:pt idx="1">
                  <c:v>27.3</c:v>
                </c:pt>
                <c:pt idx="2">
                  <c:v>26.2</c:v>
                </c:pt>
                <c:pt idx="3">
                  <c:v>26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483-A5F4-613B5ACA98C9}"/>
            </c:ext>
          </c:extLst>
        </c:ser>
        <c:ser>
          <c:idx val="3"/>
          <c:order val="2"/>
          <c:tx>
            <c:strRef>
              <c:f>図3!$Q$20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図3!$Q$21:$Q$25</c:f>
              <c:numCache>
                <c:formatCode>#,##0.0_ ;[Red]\-#,##0.0\ </c:formatCode>
                <c:ptCount val="5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483-A5F4-613B5ACA98C9}"/>
            </c:ext>
          </c:extLst>
        </c:ser>
        <c:ser>
          <c:idx val="5"/>
          <c:order val="3"/>
          <c:tx>
            <c:strRef>
              <c:f>図3!$S$20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図3!$S$21:$S$25</c:f>
              <c:numCache>
                <c:formatCode>#,##0.0_ ;[Red]\-#,##0.0\ </c:formatCode>
                <c:ptCount val="5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483-A5F4-613B5ACA98C9}"/>
            </c:ext>
          </c:extLst>
        </c:ser>
        <c:ser>
          <c:idx val="6"/>
          <c:order val="4"/>
          <c:tx>
            <c:strRef>
              <c:f>図3!$T$20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図3!$T$21:$T$25</c:f>
              <c:numCache>
                <c:formatCode>#,##0.0_ ;[Red]\-#,##0.0\ </c:formatCode>
                <c:ptCount val="5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483-A5F4-613B5ACA98C9}"/>
            </c:ext>
          </c:extLst>
        </c:ser>
        <c:ser>
          <c:idx val="7"/>
          <c:order val="5"/>
          <c:tx>
            <c:strRef>
              <c:f>図3!$U$20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0938102914428524E-18"/>
                  <c:y val="3.3435311031980876E-7"/>
                </c:manualLayout>
              </c:layout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5B-4483-A5F4-613B5ACA98C9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図3!$U$21:$U$25</c:f>
              <c:numCache>
                <c:formatCode>#,##0.0_ ;[Red]\-#,##0.0\ </c:formatCode>
                <c:ptCount val="5"/>
                <c:pt idx="0">
                  <c:v>9.6</c:v>
                </c:pt>
                <c:pt idx="1">
                  <c:v>9.9</c:v>
                </c:pt>
                <c:pt idx="2">
                  <c:v>11.2</c:v>
                </c:pt>
                <c:pt idx="3">
                  <c:v>11.8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5B-4483-A5F4-613B5ACA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4568"/>
        <c:axId val="364641040"/>
      </c:barChart>
      <c:catAx>
        <c:axId val="364644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104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4568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特別区 ＞</a:t>
            </a:r>
          </a:p>
        </c:rich>
      </c:tx>
      <c:layout>
        <c:manualLayout>
          <c:xMode val="edge"/>
          <c:yMode val="edge"/>
          <c:x val="8.0703023233206963E-3"/>
          <c:y val="0.321394789680066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88229433554679E-2"/>
          <c:y val="0.42046911632072714"/>
          <c:w val="0.86321112083211826"/>
          <c:h val="0.56256652964559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図3!$N$57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図3!$N$58:$N$62</c:f>
              <c:numCache>
                <c:formatCode>#,##0.0_ ;[Red]\-#,##0.0\ </c:formatCode>
                <c:ptCount val="5"/>
                <c:pt idx="0">
                  <c:v>47.5</c:v>
                </c:pt>
                <c:pt idx="1">
                  <c:v>47.5</c:v>
                </c:pt>
                <c:pt idx="2">
                  <c:v>52.1</c:v>
                </c:pt>
                <c:pt idx="3">
                  <c:v>53.4</c:v>
                </c:pt>
                <c:pt idx="4">
                  <c:v>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2-4B1D-A94D-AD60762DDFAB}"/>
            </c:ext>
          </c:extLst>
        </c:ser>
        <c:ser>
          <c:idx val="1"/>
          <c:order val="1"/>
          <c:tx>
            <c:strRef>
              <c:f>図3!$O$57</c:f>
              <c:strCache>
                <c:ptCount val="1"/>
                <c:pt idx="0">
                  <c:v>退職療養諸費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612-4B1D-A94D-AD60762DDFAB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612-4B1D-A94D-AD60762DDFAB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図3!$O$58:$O$62</c:f>
              <c:numCache>
                <c:formatCode>#,##0.0_ ;[Red]\-#,##0.0\ </c:formatCode>
                <c:ptCount val="5"/>
                <c:pt idx="0">
                  <c:v>0.9</c:v>
                </c:pt>
                <c:pt idx="1">
                  <c:v>0.5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2-4B1D-A94D-AD60762DDFAB}"/>
            </c:ext>
          </c:extLst>
        </c:ser>
        <c:ser>
          <c:idx val="2"/>
          <c:order val="2"/>
          <c:tx>
            <c:strRef>
              <c:f>図3!$P$57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図3!$P$58:$P$62</c:f>
              <c:numCache>
                <c:formatCode>#,##0.0_ ;[Red]\-#,##0.0\ </c:formatCode>
                <c:ptCount val="5"/>
                <c:pt idx="0">
                  <c:v>6.4</c:v>
                </c:pt>
                <c:pt idx="1">
                  <c:v>6.4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2-4B1D-A94D-AD60762DDFAB}"/>
            </c:ext>
          </c:extLst>
        </c:ser>
        <c:ser>
          <c:idx val="3"/>
          <c:order val="3"/>
          <c:tx>
            <c:strRef>
              <c:f>図3!$Q$57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図3!$Q$58:$Q$62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12-4B1D-A94D-AD60762DDFAB}"/>
            </c:ext>
          </c:extLst>
        </c:ser>
        <c:ser>
          <c:idx val="4"/>
          <c:order val="4"/>
          <c:tx>
            <c:strRef>
              <c:f>図3!$R$57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図3!$R$58:$R$62</c:f>
              <c:numCache>
                <c:formatCode>#,##0.0_ ;[Red]\-#,##0.0\ </c:formatCode>
                <c:ptCount val="5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12-4B1D-A94D-AD60762DDFAB}"/>
            </c:ext>
          </c:extLst>
        </c:ser>
        <c:ser>
          <c:idx val="5"/>
          <c:order val="5"/>
          <c:tx>
            <c:strRef>
              <c:f>図3!$S$57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図3!$S$58:$S$62</c:f>
              <c:numCache>
                <c:formatCode>#,##0.0_ ;[Red]\-#,##0.0\ </c:formatCode>
                <c:ptCount val="5"/>
                <c:pt idx="0">
                  <c:v>11.8</c:v>
                </c:pt>
                <c:pt idx="1">
                  <c:v>11.9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12-4B1D-A94D-AD60762DDFAB}"/>
            </c:ext>
          </c:extLst>
        </c:ser>
        <c:ser>
          <c:idx val="6"/>
          <c:order val="6"/>
          <c:tx>
            <c:strRef>
              <c:f>図3!$T$57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図3!$T$58:$T$62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12-4B1D-A94D-AD60762DDFAB}"/>
            </c:ext>
          </c:extLst>
        </c:ser>
        <c:ser>
          <c:idx val="7"/>
          <c:order val="7"/>
          <c:tx>
            <c:strRef>
              <c:f>図3!$U$57</c:f>
              <c:strCache>
                <c:ptCount val="1"/>
                <c:pt idx="0">
                  <c:v>国民健康保険事業費納付金—医療給付分</c:v>
                </c:pt>
              </c:strCache>
            </c:strRef>
          </c:tx>
          <c:spPr>
            <a:pattFill prst="pct7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>
                  <a:alpha val="94000"/>
                </a:srgbClr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図3!$U$58:$U$62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24.2</c:v>
                </c:pt>
                <c:pt idx="3">
                  <c:v>24.2</c:v>
                </c:pt>
                <c:pt idx="4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12-4B1D-A94D-AD60762DDFAB}"/>
            </c:ext>
          </c:extLst>
        </c:ser>
        <c:ser>
          <c:idx val="8"/>
          <c:order val="8"/>
          <c:tx>
            <c:strRef>
              <c:f>図3!$V$57</c:f>
              <c:strCache>
                <c:ptCount val="1"/>
                <c:pt idx="0">
                  <c:v>国民健康保険事業費納付金—後期高齢者分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図3!$V$58:$V$62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7.4</c:v>
                </c:pt>
                <c:pt idx="3">
                  <c:v>7.4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12-4B1D-A94D-AD60762DDFAB}"/>
            </c:ext>
          </c:extLst>
        </c:ser>
        <c:ser>
          <c:idx val="9"/>
          <c:order val="9"/>
          <c:tx>
            <c:strRef>
              <c:f>図3!$W$57</c:f>
              <c:strCache>
                <c:ptCount val="1"/>
                <c:pt idx="0">
                  <c:v>国民健康保険事業費納付金—介護納付金分</c:v>
                </c:pt>
              </c:strCache>
            </c:strRef>
          </c:tx>
          <c:spPr>
            <a:pattFill prst="pct8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図3!$W$58:$W$62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2.9</c:v>
                </c:pt>
                <c:pt idx="3">
                  <c:v>2.9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12-4B1D-A94D-AD60762DDFAB}"/>
            </c:ext>
          </c:extLst>
        </c:ser>
        <c:ser>
          <c:idx val="10"/>
          <c:order val="10"/>
          <c:tx>
            <c:strRef>
              <c:f>図3!$X$57</c:f>
              <c:strCache>
                <c:ptCount val="1"/>
                <c:pt idx="0">
                  <c:v>財政安定化支援事業拠出金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図3!$X$58:$X$62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12-4B1D-A94D-AD60762DDFAB}"/>
            </c:ext>
          </c:extLst>
        </c:ser>
        <c:ser>
          <c:idx val="11"/>
          <c:order val="11"/>
          <c:tx>
            <c:strRef>
              <c:f>図3!$Y$57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図3!$Y$58:$Y$62</c:f>
              <c:numCache>
                <c:formatCode>#,##0.0_ ;[Red]\-#,##0.0\ </c:formatCode>
                <c:ptCount val="5"/>
                <c:pt idx="0">
                  <c:v>4.7</c:v>
                </c:pt>
                <c:pt idx="1">
                  <c:v>4.8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12-4B1D-A94D-AD60762DDFAB}"/>
            </c:ext>
          </c:extLst>
        </c:ser>
        <c:ser>
          <c:idx val="12"/>
          <c:order val="12"/>
          <c:tx>
            <c:strRef>
              <c:f>図3!$Z$57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図3!$Z$58:$Z$62</c:f>
              <c:numCache>
                <c:formatCode>#,##0.0_ ;[Red]\-#,##0.0\ </c:formatCode>
                <c:ptCount val="5"/>
                <c:pt idx="0">
                  <c:v>1.5</c:v>
                </c:pt>
                <c:pt idx="1">
                  <c:v>1.7</c:v>
                </c:pt>
                <c:pt idx="2">
                  <c:v>1.8</c:v>
                </c:pt>
                <c:pt idx="3">
                  <c:v>1.9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12-4B1D-A94D-AD60762DDFAB}"/>
            </c:ext>
          </c:extLst>
        </c:ser>
        <c:ser>
          <c:idx val="13"/>
          <c:order val="13"/>
          <c:tx>
            <c:strRef>
              <c:f>図3!$AA$57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図3!$AA$58:$AA$62</c:f>
              <c:numCache>
                <c:formatCode>#,##0.0_ ;[Red]\-#,##0.0\ 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12-4B1D-A94D-AD60762DDFAB}"/>
            </c:ext>
          </c:extLst>
        </c:ser>
        <c:ser>
          <c:idx val="14"/>
          <c:order val="14"/>
          <c:tx>
            <c:strRef>
              <c:f>図3!$AB$57</c:f>
              <c:strCache>
                <c:ptCount val="1"/>
                <c:pt idx="0">
                  <c:v>保険給付費等交付金償還金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図3!$AB$58:$AB$62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12-4B1D-A94D-AD60762DDFAB}"/>
            </c:ext>
          </c:extLst>
        </c:ser>
        <c:ser>
          <c:idx val="15"/>
          <c:order val="15"/>
          <c:tx>
            <c:strRef>
              <c:f>図3!$AC$57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図3!$AC$58:$AC$62</c:f>
              <c:numCache>
                <c:formatCode>#,##0.0_ ;[Red]\-#,##0.0\ </c:formatCode>
                <c:ptCount val="5"/>
                <c:pt idx="0">
                  <c:v>24.7</c:v>
                </c:pt>
                <c:pt idx="1">
                  <c:v>24.5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612-4B1D-A94D-AD60762DDFAB}"/>
            </c:ext>
          </c:extLst>
        </c:ser>
        <c:ser>
          <c:idx val="16"/>
          <c:order val="16"/>
          <c:tx>
            <c:strRef>
              <c:f>図3!$AD$57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図3!$AD$58:$AD$62</c:f>
              <c:numCache>
                <c:formatCode>#,##0.0_ ;[Red]\-#,##0.0\ </c:formatCode>
                <c:ptCount val="5"/>
                <c:pt idx="0">
                  <c:v>1.1000000000000001</c:v>
                </c:pt>
                <c:pt idx="1">
                  <c:v>1.4</c:v>
                </c:pt>
                <c:pt idx="2">
                  <c:v>3</c:v>
                </c:pt>
                <c:pt idx="3">
                  <c:v>0.8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12-4B1D-A94D-AD60762D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2608"/>
        <c:axId val="365879096"/>
      </c:barChart>
      <c:catAx>
        <c:axId val="3646426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096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2608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egendEntry>
        <c:idx val="7"/>
        <c:txPr>
          <a:bodyPr/>
          <a:lstStyle/>
          <a:p>
            <a:pPr>
              <a:defRPr sz="1010" b="0" i="0" u="none" strike="noStrike" baseline="0">
                <a:solidFill>
                  <a:schemeClr val="tx1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8.3563332361232631E-2"/>
          <c:y val="5.4278466990187379E-3"/>
          <c:w val="0.86322340818508803"/>
          <c:h val="0.3115270303442285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組合 ＞</a:t>
            </a:r>
          </a:p>
        </c:rich>
      </c:tx>
      <c:layout>
        <c:manualLayout>
          <c:xMode val="edge"/>
          <c:yMode val="edge"/>
          <c:x val="1.1152717021483426E-2"/>
          <c:y val="2.61439348053521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0082543564672E-2"/>
          <c:y val="0.18954321444825253"/>
          <c:w val="0.86272612575983054"/>
          <c:h val="0.771244291399521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図3!$N$69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図3!$N$70:$N$74</c:f>
              <c:numCache>
                <c:formatCode>#,##0.0_ ;[Red]\-#,##0.0\ </c:formatCode>
                <c:ptCount val="5"/>
                <c:pt idx="0">
                  <c:v>48.6</c:v>
                </c:pt>
                <c:pt idx="1">
                  <c:v>47.1</c:v>
                </c:pt>
                <c:pt idx="2">
                  <c:v>46.5</c:v>
                </c:pt>
                <c:pt idx="3">
                  <c:v>45.4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E-4C5D-83F6-D91E7BB46CBD}"/>
            </c:ext>
          </c:extLst>
        </c:ser>
        <c:ser>
          <c:idx val="2"/>
          <c:order val="1"/>
          <c:tx>
            <c:strRef>
              <c:f>図3!$P$69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図3!$P$70:$P$74</c:f>
              <c:numCache>
                <c:formatCode>#,##0.0_ ;[Red]\-#,##0.0\ </c:formatCode>
                <c:ptCount val="5"/>
                <c:pt idx="0">
                  <c:v>4.8</c:v>
                </c:pt>
                <c:pt idx="1">
                  <c:v>4.5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E-4C5D-83F6-D91E7BB46CBD}"/>
            </c:ext>
          </c:extLst>
        </c:ser>
        <c:ser>
          <c:idx val="3"/>
          <c:order val="2"/>
          <c:tx>
            <c:strRef>
              <c:f>図3!$Q$69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E-4C5D-83F6-D91E7BB46CBD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図3!$Q$70:$Q$74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E-4C5D-83F6-D91E7BB46CBD}"/>
            </c:ext>
          </c:extLst>
        </c:ser>
        <c:ser>
          <c:idx val="4"/>
          <c:order val="3"/>
          <c:tx>
            <c:strRef>
              <c:f>図3!$R$69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図3!$R$70:$R$74</c:f>
              <c:numCache>
                <c:formatCode>#,##0.0_ ;[Red]\-#,##0.0\ </c:formatCode>
                <c:ptCount val="5"/>
                <c:pt idx="0">
                  <c:v>2.9</c:v>
                </c:pt>
                <c:pt idx="1">
                  <c:v>2.8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E-4C5D-83F6-D91E7BB46CBD}"/>
            </c:ext>
          </c:extLst>
        </c:ser>
        <c:ser>
          <c:idx val="5"/>
          <c:order val="4"/>
          <c:tx>
            <c:strRef>
              <c:f>図3!$S$69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図3!$S$70:$S$74</c:f>
              <c:numCache>
                <c:formatCode>#,##0.0_ ;[Red]\-#,##0.0\ </c:formatCode>
                <c:ptCount val="5"/>
                <c:pt idx="0">
                  <c:v>18.3</c:v>
                </c:pt>
                <c:pt idx="1">
                  <c:v>19.100000000000001</c:v>
                </c:pt>
                <c:pt idx="2">
                  <c:v>19.5</c:v>
                </c:pt>
                <c:pt idx="3">
                  <c:v>20.100000000000001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8E-4C5D-83F6-D91E7BB46CBD}"/>
            </c:ext>
          </c:extLst>
        </c:ser>
        <c:ser>
          <c:idx val="6"/>
          <c:order val="5"/>
          <c:tx>
            <c:strRef>
              <c:f>図3!$T$69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708653340306369E-3"/>
                  <c:y val="-4.74678753612217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E-4C5D-83F6-D91E7BB46CBD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図3!$T$70:$T$74</c:f>
              <c:numCache>
                <c:formatCode>#,##0.0_ ;[Red]\-#,##0.0\ </c:formatCode>
                <c:ptCount val="5"/>
                <c:pt idx="0">
                  <c:v>6.9</c:v>
                </c:pt>
                <c:pt idx="1">
                  <c:v>7.5</c:v>
                </c:pt>
                <c:pt idx="2">
                  <c:v>7.6</c:v>
                </c:pt>
                <c:pt idx="3">
                  <c:v>7.7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8E-4C5D-83F6-D91E7BB46CBD}"/>
            </c:ext>
          </c:extLst>
        </c:ser>
        <c:ser>
          <c:idx val="8"/>
          <c:order val="6"/>
          <c:tx>
            <c:strRef>
              <c:f>図3!$Y$69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図3!$Y$70:$Y$74</c:f>
              <c:numCache>
                <c:formatCode>#,##0.0_ ;[Red]\-#,##0.0\ </c:formatCode>
                <c:ptCount val="5"/>
                <c:pt idx="0">
                  <c:v>8.8000000000000007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9.6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8E-4C5D-83F6-D91E7BB46CBD}"/>
            </c:ext>
          </c:extLst>
        </c:ser>
        <c:ser>
          <c:idx val="9"/>
          <c:order val="7"/>
          <c:tx>
            <c:strRef>
              <c:f>図3!$Z$69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図3!$Z$70:$Z$74</c:f>
              <c:numCache>
                <c:formatCode>#,##0.0_ ;[Red]\-#,##0.0\ </c:formatCode>
                <c:ptCount val="5"/>
                <c:pt idx="0">
                  <c:v>3.8</c:v>
                </c:pt>
                <c:pt idx="1">
                  <c:v>3.4</c:v>
                </c:pt>
                <c:pt idx="2">
                  <c:v>3.6</c:v>
                </c:pt>
                <c:pt idx="3">
                  <c:v>4.3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8E-4C5D-83F6-D91E7BB46CBD}"/>
            </c:ext>
          </c:extLst>
        </c:ser>
        <c:ser>
          <c:idx val="10"/>
          <c:order val="8"/>
          <c:tx>
            <c:strRef>
              <c:f>図3!$AA$69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18E-4C5D-83F6-D91E7BB46CBD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図3!$AA$70:$AA$74</c:f>
              <c:numCache>
                <c:formatCode>#,##0.0_ ;[Red]\-#,##0.0\ </c:formatCode>
                <c:ptCount val="5"/>
                <c:pt idx="0">
                  <c:v>2.4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8E-4C5D-83F6-D91E7BB46CBD}"/>
            </c:ext>
          </c:extLst>
        </c:ser>
        <c:ser>
          <c:idx val="11"/>
          <c:order val="9"/>
          <c:tx>
            <c:strRef>
              <c:f>図3!$AC$69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図3!$AC$70:$AC$74</c:f>
              <c:numCache>
                <c:formatCode>#,##0.0_ ;[Red]\-#,##0.0\ </c:formatCode>
                <c:ptCount val="5"/>
                <c:pt idx="0">
                  <c:v>1.5</c:v>
                </c:pt>
                <c:pt idx="1">
                  <c:v>1.5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8E-4C5D-83F6-D91E7BB46CBD}"/>
            </c:ext>
          </c:extLst>
        </c:ser>
        <c:ser>
          <c:idx val="12"/>
          <c:order val="10"/>
          <c:tx>
            <c:strRef>
              <c:f>図3!$AD$69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図3!$AD$70:$AD$74</c:f>
              <c:numCache>
                <c:formatCode>#,##0.0_ ;[Red]\-#,##0.0\ </c:formatCode>
                <c:ptCount val="5"/>
                <c:pt idx="0">
                  <c:v>2</c:v>
                </c:pt>
                <c:pt idx="1">
                  <c:v>2.4</c:v>
                </c:pt>
                <c:pt idx="2">
                  <c:v>2.7</c:v>
                </c:pt>
                <c:pt idx="3">
                  <c:v>2.2000000000000002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8E-4C5D-83F6-D91E7BB4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5880664"/>
        <c:axId val="365879488"/>
      </c:barChart>
      <c:catAx>
        <c:axId val="365880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488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5880664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市町村 ＞</a:t>
            </a:r>
          </a:p>
        </c:rich>
      </c:tx>
      <c:layout>
        <c:manualLayout>
          <c:xMode val="edge"/>
          <c:yMode val="edge"/>
          <c:x val="8.0703023233206963E-3"/>
          <c:y val="2.0916507058239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88229433554679E-2"/>
          <c:y val="0.16529557395751684"/>
          <c:w val="0.86321112083211826"/>
          <c:h val="0.791054643100804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図3!$N$63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図3!$N$64:$N$68</c:f>
              <c:numCache>
                <c:formatCode>#,##0.0_ ;[Red]\-#,##0.0\ </c:formatCode>
                <c:ptCount val="5"/>
                <c:pt idx="0">
                  <c:v>49.2</c:v>
                </c:pt>
                <c:pt idx="1">
                  <c:v>49.6</c:v>
                </c:pt>
                <c:pt idx="2">
                  <c:v>55.2</c:v>
                </c:pt>
                <c:pt idx="3">
                  <c:v>56.3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5-4852-A0A3-EB4E24FE24D8}"/>
            </c:ext>
          </c:extLst>
        </c:ser>
        <c:ser>
          <c:idx val="1"/>
          <c:order val="1"/>
          <c:tx>
            <c:strRef>
              <c:f>図3!$O$63</c:f>
              <c:strCache>
                <c:ptCount val="1"/>
                <c:pt idx="0">
                  <c:v>退職療養諸費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735-4852-A0A3-EB4E24FE24D8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図3!$O$64:$O$68</c:f>
              <c:numCache>
                <c:formatCode>#,##0.0_ ;[Red]\-#,##0.0\ </c:formatCode>
                <c:ptCount val="5"/>
                <c:pt idx="0">
                  <c:v>1.2</c:v>
                </c:pt>
                <c:pt idx="1">
                  <c:v>0.6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5-4852-A0A3-EB4E24FE24D8}"/>
            </c:ext>
          </c:extLst>
        </c:ser>
        <c:ser>
          <c:idx val="2"/>
          <c:order val="2"/>
          <c:tx>
            <c:strRef>
              <c:f>図3!$P$63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図3!$P$64:$P$68</c:f>
              <c:numCache>
                <c:formatCode>#,##0.0_ ;[Red]\-#,##0.0\ </c:formatCode>
                <c:ptCount val="5"/>
                <c:pt idx="0">
                  <c:v>6.7</c:v>
                </c:pt>
                <c:pt idx="1">
                  <c:v>6.7</c:v>
                </c:pt>
                <c:pt idx="2">
                  <c:v>7.5</c:v>
                </c:pt>
                <c:pt idx="3">
                  <c:v>7.8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5-4852-A0A3-EB4E24FE24D8}"/>
            </c:ext>
          </c:extLst>
        </c:ser>
        <c:ser>
          <c:idx val="3"/>
          <c:order val="3"/>
          <c:tx>
            <c:strRef>
              <c:f>図3!$Q$63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図3!$Q$64:$Q$68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5-4852-A0A3-EB4E24FE24D8}"/>
            </c:ext>
          </c:extLst>
        </c:ser>
        <c:ser>
          <c:idx val="4"/>
          <c:order val="4"/>
          <c:tx>
            <c:strRef>
              <c:f>図3!$R$63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図3!$R$64:$R$68</c:f>
              <c:numCache>
                <c:formatCode>#,##0.0_ ;[Red]\-#,##0.0\ </c:formatCode>
                <c:ptCount val="5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5-4852-A0A3-EB4E24FE24D8}"/>
            </c:ext>
          </c:extLst>
        </c:ser>
        <c:ser>
          <c:idx val="5"/>
          <c:order val="5"/>
          <c:tx>
            <c:strRef>
              <c:f>図3!$S$63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図3!$S$64:$S$68</c:f>
              <c:numCache>
                <c:formatCode>#,##0.0_ ;[Red]\-#,##0.0\ </c:formatCode>
                <c:ptCount val="5"/>
                <c:pt idx="0">
                  <c:v>11.8</c:v>
                </c:pt>
                <c:pt idx="1">
                  <c:v>11.7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35-4852-A0A3-EB4E24FE24D8}"/>
            </c:ext>
          </c:extLst>
        </c:ser>
        <c:ser>
          <c:idx val="6"/>
          <c:order val="6"/>
          <c:tx>
            <c:strRef>
              <c:f>図3!$T$63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図3!$T$64:$T$68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35-4852-A0A3-EB4E24FE24D8}"/>
            </c:ext>
          </c:extLst>
        </c:ser>
        <c:ser>
          <c:idx val="7"/>
          <c:order val="7"/>
          <c:tx>
            <c:strRef>
              <c:f>図3!$U$63</c:f>
              <c:strCache>
                <c:ptCount val="1"/>
                <c:pt idx="0">
                  <c:v>国民健康保険事業費納付金—医療給付分</c:v>
                </c:pt>
              </c:strCache>
            </c:strRef>
          </c:tx>
          <c:spPr>
            <a:pattFill prst="pct7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>
                  <a:alpha val="94000"/>
                </a:srgbClr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図3!$U$64:$U$68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21.6</c:v>
                </c:pt>
                <c:pt idx="3">
                  <c:v>21.6</c:v>
                </c:pt>
                <c:pt idx="4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35-4852-A0A3-EB4E24FE24D8}"/>
            </c:ext>
          </c:extLst>
        </c:ser>
        <c:ser>
          <c:idx val="8"/>
          <c:order val="8"/>
          <c:tx>
            <c:strRef>
              <c:f>図3!$V$63</c:f>
              <c:strCache>
                <c:ptCount val="1"/>
                <c:pt idx="0">
                  <c:v>国民健康保険事業費納付金—後期高齢者分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図3!$V$64:$V$68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7.1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5-4852-A0A3-EB4E24FE24D8}"/>
            </c:ext>
          </c:extLst>
        </c:ser>
        <c:ser>
          <c:idx val="9"/>
          <c:order val="9"/>
          <c:tx>
            <c:strRef>
              <c:f>図3!$W$63</c:f>
              <c:strCache>
                <c:ptCount val="1"/>
                <c:pt idx="0">
                  <c:v>国民健康保険事業費納付金—介護納付金分</c:v>
                </c:pt>
              </c:strCache>
            </c:strRef>
          </c:tx>
          <c:spPr>
            <a:pattFill prst="pct8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図3!$W$64:$W$68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2.5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5-4852-A0A3-EB4E24FE24D8}"/>
            </c:ext>
          </c:extLst>
        </c:ser>
        <c:ser>
          <c:idx val="10"/>
          <c:order val="10"/>
          <c:tx>
            <c:strRef>
              <c:f>図3!$X$63</c:f>
              <c:strCache>
                <c:ptCount val="1"/>
                <c:pt idx="0">
                  <c:v>財政安定化支援事業拠出金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図3!$X$64:$X$68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35-4852-A0A3-EB4E24FE24D8}"/>
            </c:ext>
          </c:extLst>
        </c:ser>
        <c:ser>
          <c:idx val="11"/>
          <c:order val="11"/>
          <c:tx>
            <c:strRef>
              <c:f>図3!$Y$63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図3!$Y$64:$Y$68</c:f>
              <c:numCache>
                <c:formatCode>#,##0.0_ ;[Red]\-#,##0.0\ </c:formatCode>
                <c:ptCount val="5"/>
                <c:pt idx="0">
                  <c:v>4.5</c:v>
                </c:pt>
                <c:pt idx="1">
                  <c:v>4.5999999999999996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35-4852-A0A3-EB4E24FE24D8}"/>
            </c:ext>
          </c:extLst>
        </c:ser>
        <c:ser>
          <c:idx val="12"/>
          <c:order val="12"/>
          <c:tx>
            <c:strRef>
              <c:f>図3!$Z$63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図3!$Z$64:$Z$68</c:f>
              <c:numCache>
                <c:formatCode>#,##0.0_ ;[Red]\-#,##0.0\ </c:formatCode>
                <c:ptCount val="5"/>
                <c:pt idx="0">
                  <c:v>1</c:v>
                </c:pt>
                <c:pt idx="1">
                  <c:v>1.3</c:v>
                </c:pt>
                <c:pt idx="2">
                  <c:v>1.2</c:v>
                </c:pt>
                <c:pt idx="3">
                  <c:v>1.4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35-4852-A0A3-EB4E24FE24D8}"/>
            </c:ext>
          </c:extLst>
        </c:ser>
        <c:ser>
          <c:idx val="13"/>
          <c:order val="13"/>
          <c:tx>
            <c:strRef>
              <c:f>図3!$AA$63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図3!$AA$64:$AA$68</c:f>
              <c:numCache>
                <c:formatCode>#,##0.0_ ;[Red]\-#,##0.0\ 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35-4852-A0A3-EB4E24FE24D8}"/>
            </c:ext>
          </c:extLst>
        </c:ser>
        <c:ser>
          <c:idx val="14"/>
          <c:order val="14"/>
          <c:tx>
            <c:strRef>
              <c:f>図3!$AB$63</c:f>
              <c:strCache>
                <c:ptCount val="1"/>
                <c:pt idx="0">
                  <c:v>保険給付費等交付金償還金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図3!$AB$64:$AB$68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5-4852-A0A3-EB4E24FE24D8}"/>
            </c:ext>
          </c:extLst>
        </c:ser>
        <c:ser>
          <c:idx val="15"/>
          <c:order val="15"/>
          <c:tx>
            <c:strRef>
              <c:f>図3!$AC$63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図3!$AC$64:$AC$68</c:f>
              <c:numCache>
                <c:formatCode>#,##0.0_ ;[Red]\-#,##0.0\ </c:formatCode>
                <c:ptCount val="5"/>
                <c:pt idx="0">
                  <c:v>22.8</c:v>
                </c:pt>
                <c:pt idx="1">
                  <c:v>22.7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735-4852-A0A3-EB4E24FE24D8}"/>
            </c:ext>
          </c:extLst>
        </c:ser>
        <c:ser>
          <c:idx val="16"/>
          <c:order val="16"/>
          <c:tx>
            <c:strRef>
              <c:f>図3!$AD$63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元</c:v>
                </c:pt>
                <c:pt idx="4">
                  <c:v>2</c:v>
                </c:pt>
              </c:strCache>
            </c:strRef>
          </c:cat>
          <c:val>
            <c:numRef>
              <c:f>図3!$AD$64:$AD$68</c:f>
              <c:numCache>
                <c:formatCode>#,##0.0_ ;[Red]\-#,##0.0\ </c:formatCode>
                <c:ptCount val="5"/>
                <c:pt idx="0">
                  <c:v>1.3</c:v>
                </c:pt>
                <c:pt idx="1">
                  <c:v>1.4</c:v>
                </c:pt>
                <c:pt idx="2">
                  <c:v>3.1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35-4852-A0A3-EB4E24FE2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5881840"/>
        <c:axId val="365879880"/>
      </c:barChart>
      <c:catAx>
        <c:axId val="3658818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88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5881840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180975</xdr:colOff>
      <xdr:row>30</xdr:row>
      <xdr:rowOff>228600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9817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11</xdr:col>
      <xdr:colOff>95250</xdr:colOff>
      <xdr:row>41</xdr:row>
      <xdr:rowOff>219075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77150"/>
          <a:ext cx="58959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276225</xdr:colOff>
      <xdr:row>28</xdr:row>
      <xdr:rowOff>247650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6267450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47625</xdr:rowOff>
    </xdr:from>
    <xdr:to>
      <xdr:col>3</xdr:col>
      <xdr:colOff>1</xdr:colOff>
      <xdr:row>2</xdr:row>
      <xdr:rowOff>190500</xdr:rowOff>
    </xdr:to>
    <xdr:sp macro="" textlink="">
      <xdr:nvSpPr>
        <xdr:cNvPr id="18" name="テキスト 6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609600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2</xdr:row>
      <xdr:rowOff>47625</xdr:rowOff>
    </xdr:from>
    <xdr:to>
      <xdr:col>7</xdr:col>
      <xdr:colOff>304801</xdr:colOff>
      <xdr:row>2</xdr:row>
      <xdr:rowOff>190500</xdr:rowOff>
    </xdr:to>
    <xdr:sp macro="" textlink="">
      <xdr:nvSpPr>
        <xdr:cNvPr id="19" name="テキスト 6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>
          <a:spLocks noChangeArrowheads="1"/>
        </xdr:cNvSpPr>
      </xdr:nvSpPr>
      <xdr:spPr bwMode="auto">
        <a:xfrm>
          <a:off x="3048000" y="609600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16</xdr:row>
      <xdr:rowOff>57150</xdr:rowOff>
    </xdr:from>
    <xdr:to>
      <xdr:col>3</xdr:col>
      <xdr:colOff>1</xdr:colOff>
      <xdr:row>16</xdr:row>
      <xdr:rowOff>200025</xdr:rowOff>
    </xdr:to>
    <xdr:sp macro="" textlink="">
      <xdr:nvSpPr>
        <xdr:cNvPr id="20" name="テキスト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2195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16</xdr:row>
      <xdr:rowOff>57150</xdr:rowOff>
    </xdr:from>
    <xdr:to>
      <xdr:col>7</xdr:col>
      <xdr:colOff>304801</xdr:colOff>
      <xdr:row>16</xdr:row>
      <xdr:rowOff>200025</xdr:rowOff>
    </xdr:to>
    <xdr:sp macro="" textlink="">
      <xdr:nvSpPr>
        <xdr:cNvPr id="21" name="テキスト 6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>
          <a:spLocks noChangeArrowheads="1"/>
        </xdr:cNvSpPr>
      </xdr:nvSpPr>
      <xdr:spPr bwMode="auto">
        <a:xfrm>
          <a:off x="3048000" y="42195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52044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149</xdr:row>
      <xdr:rowOff>0</xdr:rowOff>
    </xdr:from>
    <xdr:to>
      <xdr:col>9</xdr:col>
      <xdr:colOff>142875</xdr:colOff>
      <xdr:row>175</xdr:row>
      <xdr:rowOff>161925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41400"/>
          <a:ext cx="5210175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7</xdr:col>
      <xdr:colOff>561975</xdr:colOff>
      <xdr:row>147</xdr:row>
      <xdr:rowOff>161925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7900"/>
          <a:ext cx="4629150" cy="496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13864</xdr:rowOff>
    </xdr:from>
    <xdr:to>
      <xdr:col>11</xdr:col>
      <xdr:colOff>133350</xdr:colOff>
      <xdr:row>116</xdr:row>
      <xdr:rowOff>161925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82589"/>
          <a:ext cx="6381750" cy="443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7</xdr:col>
      <xdr:colOff>819150</xdr:colOff>
      <xdr:row>88</xdr:row>
      <xdr:rowOff>161925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4225"/>
          <a:ext cx="4886325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20483</xdr:rowOff>
    </xdr:from>
    <xdr:to>
      <xdr:col>11</xdr:col>
      <xdr:colOff>123825</xdr:colOff>
      <xdr:row>57</xdr:row>
      <xdr:rowOff>161925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458"/>
          <a:ext cx="6372225" cy="4427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819150</xdr:colOff>
      <xdr:row>29</xdr:row>
      <xdr:rowOff>161925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4886325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165100</xdr:colOff>
      <xdr:row>43</xdr:row>
      <xdr:rowOff>19985</xdr:rowOff>
    </xdr:from>
    <xdr:to>
      <xdr:col>6</xdr:col>
      <xdr:colOff>307675</xdr:colOff>
      <xdr:row>47</xdr:row>
      <xdr:rowOff>58159</xdr:rowOff>
    </xdr:to>
    <xdr:sp macro="" textlink="#REF!">
      <xdr:nvSpPr>
        <xdr:cNvPr id="4" name="歳出特別区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2817159" y="7804338"/>
          <a:ext cx="672987" cy="72546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B0DC0196-7B62-4A05-B779-CA3D328A9DE6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866,754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357256</xdr:colOff>
      <xdr:row>13</xdr:row>
      <xdr:rowOff>31993</xdr:rowOff>
    </xdr:from>
    <xdr:to>
      <xdr:col>4</xdr:col>
      <xdr:colOff>499831</xdr:colOff>
      <xdr:row>17</xdr:row>
      <xdr:rowOff>69793</xdr:rowOff>
    </xdr:to>
    <xdr:sp macro="" textlink="#REF!">
      <xdr:nvSpPr>
        <xdr:cNvPr id="5" name="歳入特別区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2100331" y="2670418"/>
          <a:ext cx="723600" cy="723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2AB252E0-ECB3-42E8-8203-B91526E56BCF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886,940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5</xdr:col>
      <xdr:colOff>161925</xdr:colOff>
      <xdr:row>102</xdr:row>
      <xdr:rowOff>3922</xdr:rowOff>
    </xdr:from>
    <xdr:to>
      <xdr:col>6</xdr:col>
      <xdr:colOff>304500</xdr:colOff>
      <xdr:row>106</xdr:row>
      <xdr:rowOff>42096</xdr:rowOff>
    </xdr:to>
    <xdr:sp macro="" textlink="#REF!">
      <xdr:nvSpPr>
        <xdr:cNvPr id="7" name="歳出市町村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2813984" y="18366628"/>
          <a:ext cx="672987" cy="72546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46EB8E25-0AF7-4DC8-A65B-67AB7D671931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395,351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379480</xdr:colOff>
      <xdr:row>71</xdr:row>
      <xdr:rowOff>167584</xdr:rowOff>
    </xdr:from>
    <xdr:to>
      <xdr:col>4</xdr:col>
      <xdr:colOff>522055</xdr:colOff>
      <xdr:row>76</xdr:row>
      <xdr:rowOff>33934</xdr:rowOff>
    </xdr:to>
    <xdr:sp macro="" textlink="#REF!">
      <xdr:nvSpPr>
        <xdr:cNvPr id="9" name="歳入市町村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1979680" y="13197784"/>
          <a:ext cx="675975" cy="723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11CFB395-EF92-48F8-97C1-4B8EB6779F06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401,847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314325</xdr:colOff>
      <xdr:row>131</xdr:row>
      <xdr:rowOff>165236</xdr:rowOff>
    </xdr:from>
    <xdr:to>
      <xdr:col>4</xdr:col>
      <xdr:colOff>457200</xdr:colOff>
      <xdr:row>136</xdr:row>
      <xdr:rowOff>31886</xdr:rowOff>
    </xdr:to>
    <xdr:sp macro="" textlink="#REF!">
      <xdr:nvSpPr>
        <xdr:cNvPr id="11" name="歳入組合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1891665" y="2375036"/>
          <a:ext cx="668655" cy="704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123CAF5A-AE5E-4605-8881-6C62F7711617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461,064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511175</xdr:colOff>
      <xdr:row>161</xdr:row>
      <xdr:rowOff>139700</xdr:rowOff>
    </xdr:from>
    <xdr:to>
      <xdr:col>5</xdr:col>
      <xdr:colOff>120650</xdr:colOff>
      <xdr:row>166</xdr:row>
      <xdr:rowOff>6350</xdr:rowOff>
    </xdr:to>
    <xdr:sp macro="" textlink="#REF!">
      <xdr:nvSpPr>
        <xdr:cNvPr id="13" name="歳出組合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111375" y="28625800"/>
          <a:ext cx="676275" cy="723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BA30E0C1-F20F-4887-82ED-3FD880340D93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392,508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2" name="横グラフ歳入市町村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11</xdr:col>
      <xdr:colOff>0</xdr:colOff>
      <xdr:row>16</xdr:row>
      <xdr:rowOff>0</xdr:rowOff>
    </xdr:to>
    <xdr:graphicFrame macro="">
      <xdr:nvGraphicFramePr>
        <xdr:cNvPr id="3" name="横グラフ歳入特別区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22860</xdr:rowOff>
    </xdr:from>
    <xdr:to>
      <xdr:col>11</xdr:col>
      <xdr:colOff>0</xdr:colOff>
      <xdr:row>39</xdr:row>
      <xdr:rowOff>22860</xdr:rowOff>
    </xdr:to>
    <xdr:graphicFrame macro="">
      <xdr:nvGraphicFramePr>
        <xdr:cNvPr id="4" name="横グラフ歳入組合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47625</xdr:rowOff>
    </xdr:from>
    <xdr:to>
      <xdr:col>11</xdr:col>
      <xdr:colOff>0</xdr:colOff>
      <xdr:row>67</xdr:row>
      <xdr:rowOff>247650</xdr:rowOff>
    </xdr:to>
    <xdr:graphicFrame macro="">
      <xdr:nvGraphicFramePr>
        <xdr:cNvPr id="6" name="横グラフ歳出特別区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89</xdr:row>
      <xdr:rowOff>247650</xdr:rowOff>
    </xdr:to>
    <xdr:graphicFrame macro="">
      <xdr:nvGraphicFramePr>
        <xdr:cNvPr id="7" name="横グラフ歳出組合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68</xdr:row>
      <xdr:rowOff>19050</xdr:rowOff>
    </xdr:from>
    <xdr:to>
      <xdr:col>11</xdr:col>
      <xdr:colOff>0</xdr:colOff>
      <xdr:row>79</xdr:row>
      <xdr:rowOff>114300</xdr:rowOff>
    </xdr:to>
    <xdr:graphicFrame macro="">
      <xdr:nvGraphicFramePr>
        <xdr:cNvPr id="8" name="横グラフ歳出市町村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0.59897</cdr:x>
      <cdr:y>0.14749</cdr:y>
    </cdr:from>
    <cdr:to>
      <cdr:x>0.74087</cdr:x>
      <cdr:y>0.39311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59696" y="5487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0.59897</cdr:x>
      <cdr:y>0.14798</cdr:y>
    </cdr:from>
    <cdr:to>
      <cdr:x>0.74087</cdr:x>
      <cdr:y>0.39457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59696" y="5487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38100</xdr:rowOff>
    </xdr:from>
    <xdr:to>
      <xdr:col>0</xdr:col>
      <xdr:colOff>571500</xdr:colOff>
      <xdr:row>5</xdr:row>
      <xdr:rowOff>190500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57175" y="998220"/>
          <a:ext cx="314325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38100</xdr:colOff>
      <xdr:row>5</xdr:row>
      <xdr:rowOff>38099</xdr:rowOff>
    </xdr:from>
    <xdr:to>
      <xdr:col>1</xdr:col>
      <xdr:colOff>533400</xdr:colOff>
      <xdr:row>5</xdr:row>
      <xdr:rowOff>219074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1019907"/>
          <a:ext cx="707781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 editAs="oneCell">
    <xdr:from>
      <xdr:col>0</xdr:col>
      <xdr:colOff>0</xdr:colOff>
      <xdr:row>2</xdr:row>
      <xdr:rowOff>180975</xdr:rowOff>
    </xdr:from>
    <xdr:to>
      <xdr:col>12</xdr:col>
      <xdr:colOff>342900</xdr:colOff>
      <xdr:row>26</xdr:row>
      <xdr:rowOff>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6381750" cy="593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20</xdr:row>
      <xdr:rowOff>0</xdr:rowOff>
    </xdr:from>
    <xdr:to>
      <xdr:col>12</xdr:col>
      <xdr:colOff>295275</xdr:colOff>
      <xdr:row>32</xdr:row>
      <xdr:rowOff>247650</xdr:rowOff>
    </xdr:to>
    <xdr:pic>
      <xdr:nvPicPr>
        <xdr:cNvPr id="20" name="図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4819650"/>
          <a:ext cx="312420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6</xdr:col>
      <xdr:colOff>361950</xdr:colOff>
      <xdr:row>32</xdr:row>
      <xdr:rowOff>247650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"/>
          <a:ext cx="312420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12</xdr:col>
      <xdr:colOff>295275</xdr:colOff>
      <xdr:row>18</xdr:row>
      <xdr:rowOff>247650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219200"/>
          <a:ext cx="312420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7</xdr:col>
      <xdr:colOff>19050</xdr:colOff>
      <xdr:row>4</xdr:row>
      <xdr:rowOff>180975</xdr:rowOff>
    </xdr:to>
    <xdr:sp macro="" textlink="">
      <xdr:nvSpPr>
        <xdr:cNvPr id="9" name="テキスト 2">
          <a:extLst>
            <a:ext uri="{FF2B5EF4-FFF2-40B4-BE49-F238E27FC236}">
              <a16:creationId xmlns:a16="http://schemas.microsoft.com/office/drawing/2014/main" id="{9E22E897-FBBD-4973-AD63-9B2AFB50DBA9}"/>
            </a:ext>
          </a:extLst>
        </xdr:cNvPr>
        <xdr:cNvSpPr txBox="1">
          <a:spLocks noChangeArrowheads="1"/>
        </xdr:cNvSpPr>
      </xdr:nvSpPr>
      <xdr:spPr bwMode="auto">
        <a:xfrm>
          <a:off x="2762250" y="96202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523875</xdr:colOff>
      <xdr:row>5</xdr:row>
      <xdr:rowOff>47625</xdr:rowOff>
    </xdr:from>
    <xdr:to>
      <xdr:col>7</xdr:col>
      <xdr:colOff>542925</xdr:colOff>
      <xdr:row>5</xdr:row>
      <xdr:rowOff>228600</xdr:rowOff>
    </xdr:to>
    <xdr:sp macro="" textlink="">
      <xdr:nvSpPr>
        <xdr:cNvPr id="12" name="テキスト 2">
          <a:extLst>
            <a:ext uri="{FF2B5EF4-FFF2-40B4-BE49-F238E27FC236}">
              <a16:creationId xmlns:a16="http://schemas.microsoft.com/office/drawing/2014/main" id="{E845F686-FD98-428E-A17B-4BE802F91017}"/>
            </a:ext>
          </a:extLst>
        </xdr:cNvPr>
        <xdr:cNvSpPr txBox="1">
          <a:spLocks noChangeArrowheads="1"/>
        </xdr:cNvSpPr>
      </xdr:nvSpPr>
      <xdr:spPr bwMode="auto">
        <a:xfrm>
          <a:off x="3286125" y="126682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28575</xdr:colOff>
      <xdr:row>20</xdr:row>
      <xdr:rowOff>9525</xdr:rowOff>
    </xdr:from>
    <xdr:to>
      <xdr:col>3</xdr:col>
      <xdr:colOff>28575</xdr:colOff>
      <xdr:row>20</xdr:row>
      <xdr:rowOff>190500</xdr:rowOff>
    </xdr:to>
    <xdr:sp macro="" textlink="">
      <xdr:nvSpPr>
        <xdr:cNvPr id="13" name="テキスト 2">
          <a:extLst>
            <a:ext uri="{FF2B5EF4-FFF2-40B4-BE49-F238E27FC236}">
              <a16:creationId xmlns:a16="http://schemas.microsoft.com/office/drawing/2014/main" id="{CE73A6A0-C31D-483A-A299-82D6D1C9A990}"/>
            </a:ext>
          </a:extLst>
        </xdr:cNvPr>
        <xdr:cNvSpPr txBox="1">
          <a:spLocks noChangeArrowheads="1"/>
        </xdr:cNvSpPr>
      </xdr:nvSpPr>
      <xdr:spPr bwMode="auto">
        <a:xfrm>
          <a:off x="28575" y="482917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523875</xdr:colOff>
      <xdr:row>20</xdr:row>
      <xdr:rowOff>9525</xdr:rowOff>
    </xdr:from>
    <xdr:to>
      <xdr:col>7</xdr:col>
      <xdr:colOff>542925</xdr:colOff>
      <xdr:row>20</xdr:row>
      <xdr:rowOff>190500</xdr:rowOff>
    </xdr:to>
    <xdr:sp macro="" textlink="">
      <xdr:nvSpPr>
        <xdr:cNvPr id="14" name="テキスト 2">
          <a:extLst>
            <a:ext uri="{FF2B5EF4-FFF2-40B4-BE49-F238E27FC236}">
              <a16:creationId xmlns:a16="http://schemas.microsoft.com/office/drawing/2014/main" id="{66E75ACD-0681-46EB-8514-0D9FB0051850}"/>
            </a:ext>
          </a:extLst>
        </xdr:cNvPr>
        <xdr:cNvSpPr txBox="1">
          <a:spLocks noChangeArrowheads="1"/>
        </xdr:cNvSpPr>
      </xdr:nvSpPr>
      <xdr:spPr bwMode="auto">
        <a:xfrm>
          <a:off x="3286125" y="482917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6</xdr:col>
      <xdr:colOff>361950</xdr:colOff>
      <xdr:row>18</xdr:row>
      <xdr:rowOff>247650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"/>
          <a:ext cx="312420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5</xdr:row>
      <xdr:rowOff>28575</xdr:rowOff>
    </xdr:from>
    <xdr:to>
      <xdr:col>3</xdr:col>
      <xdr:colOff>28575</xdr:colOff>
      <xdr:row>5</xdr:row>
      <xdr:rowOff>209550</xdr:rowOff>
    </xdr:to>
    <xdr:sp macro="" textlink="">
      <xdr:nvSpPr>
        <xdr:cNvPr id="11" name="テキスト 2">
          <a:extLst>
            <a:ext uri="{FF2B5EF4-FFF2-40B4-BE49-F238E27FC236}">
              <a16:creationId xmlns:a16="http://schemas.microsoft.com/office/drawing/2014/main" id="{CD449868-AC81-4451-8D51-2CBEE9C7EAAB}"/>
            </a:ext>
          </a:extLst>
        </xdr:cNvPr>
        <xdr:cNvSpPr txBox="1">
          <a:spLocks noChangeArrowheads="1"/>
        </xdr:cNvSpPr>
      </xdr:nvSpPr>
      <xdr:spPr bwMode="auto">
        <a:xfrm>
          <a:off x="28575" y="124777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276225</xdr:colOff>
      <xdr:row>28</xdr:row>
      <xdr:rowOff>247650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6267450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38100</xdr:rowOff>
    </xdr:from>
    <xdr:to>
      <xdr:col>2</xdr:col>
      <xdr:colOff>133350</xdr:colOff>
      <xdr:row>2</xdr:row>
      <xdr:rowOff>209136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601317"/>
          <a:ext cx="677517" cy="17103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2</xdr:row>
      <xdr:rowOff>38100</xdr:rowOff>
    </xdr:from>
    <xdr:to>
      <xdr:col>7</xdr:col>
      <xdr:colOff>276225</xdr:colOff>
      <xdr:row>2</xdr:row>
      <xdr:rowOff>209550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3052141" y="601317"/>
          <a:ext cx="677932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</xdr:colOff>
      <xdr:row>16</xdr:row>
      <xdr:rowOff>66675</xdr:rowOff>
    </xdr:from>
    <xdr:to>
      <xdr:col>2</xdr:col>
      <xdr:colOff>133350</xdr:colOff>
      <xdr:row>16</xdr:row>
      <xdr:rowOff>238125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19050" y="4224545"/>
          <a:ext cx="677517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276225</xdr:colOff>
      <xdr:row>28</xdr:row>
      <xdr:rowOff>247650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6267450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76200</xdr:rowOff>
    </xdr:from>
    <xdr:to>
      <xdr:col>3</xdr:col>
      <xdr:colOff>1</xdr:colOff>
      <xdr:row>2</xdr:row>
      <xdr:rowOff>219075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0" y="6381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295275</xdr:colOff>
      <xdr:row>2</xdr:row>
      <xdr:rowOff>76200</xdr:rowOff>
    </xdr:from>
    <xdr:to>
      <xdr:col>7</xdr:col>
      <xdr:colOff>314326</xdr:colOff>
      <xdr:row>2</xdr:row>
      <xdr:rowOff>219075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3057525" y="6381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16</xdr:row>
      <xdr:rowOff>38100</xdr:rowOff>
    </xdr:from>
    <xdr:to>
      <xdr:col>3</xdr:col>
      <xdr:colOff>1</xdr:colOff>
      <xdr:row>16</xdr:row>
      <xdr:rowOff>180975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295275</xdr:colOff>
      <xdr:row>16</xdr:row>
      <xdr:rowOff>38100</xdr:rowOff>
    </xdr:from>
    <xdr:to>
      <xdr:col>7</xdr:col>
      <xdr:colOff>314326</xdr:colOff>
      <xdr:row>16</xdr:row>
      <xdr:rowOff>180975</xdr:rowOff>
    </xdr:to>
    <xdr:sp macro="" textlink="">
      <xdr:nvSpPr>
        <xdr:cNvPr id="9" name="テキスト 6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3057525" y="420052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36001;&#25919;&#32113;&#35336;&#25285;&#24403;/81%20&#20107;&#26989;&#29366;&#27841;/02_&#30906;&#23450;&#29256;/R2&#24180;&#24230;&#65288;R3&#24180;&#24230;&#20107;&#21209;&#65289;/06%20&#12450;&#12483;&#12503;&#12525;&#12540;&#12489;&#36039;&#26009;_&#20316;&#25104;&#20316;&#26989;/02%20&#26032;&#12471;&#12473;&#12486;&#12512;&#65288;04.07.12&#65289;&#8592;&#12371;&#12428;&#12434;&#26356;&#26032;&#12375;&#12390;&#12356;&#12367;/001_&#22269;&#27665;&#20581;&#24247;&#20445;&#38522;&#20107;&#26989;&#29366;&#27841;&#22577;&#21578;&#65288;&#27010;&#35201;&#32232;&#65289;_2020_2022071210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1"/>
      <sheetName val="表1-2"/>
      <sheetName val="図1"/>
      <sheetName val="表2"/>
      <sheetName val="表3"/>
      <sheetName val="表4及び5"/>
      <sheetName val="図2"/>
      <sheetName val="図3"/>
      <sheetName val="表6及7"/>
      <sheetName val="表8及9"/>
      <sheetName val="図4"/>
      <sheetName val="表10-1"/>
      <sheetName val="表10-2"/>
      <sheetName val="図5"/>
      <sheetName val="図6"/>
      <sheetName val="図7"/>
      <sheetName val="図8"/>
      <sheetName val="表12-1"/>
      <sheetName val="表12-2"/>
      <sheetName val="表13"/>
      <sheetName val="表14-1"/>
      <sheetName val="表14-2"/>
      <sheetName val="表15"/>
      <sheetName val="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N8" t="str">
            <v>保険料</v>
          </cell>
          <cell r="O8" t="str">
            <v>国庫支出金</v>
          </cell>
          <cell r="P8" t="str">
            <v>療養給付費交付金</v>
          </cell>
          <cell r="Q8" t="str">
            <v>都支出金</v>
          </cell>
          <cell r="R8" t="str">
            <v>一般会計繰入金</v>
          </cell>
          <cell r="S8" t="str">
            <v>共同事業交付金</v>
          </cell>
          <cell r="T8" t="str">
            <v>前期高齢者交付金</v>
          </cell>
          <cell r="U8" t="str">
            <v>その他収入</v>
          </cell>
        </row>
        <row r="9">
          <cell r="M9">
            <v>28</v>
          </cell>
          <cell r="N9">
            <v>22.2</v>
          </cell>
          <cell r="O9">
            <v>19</v>
          </cell>
          <cell r="P9">
            <v>1.2</v>
          </cell>
          <cell r="Q9">
            <v>5.4</v>
          </cell>
          <cell r="R9">
            <v>11.5</v>
          </cell>
          <cell r="S9">
            <v>24.2</v>
          </cell>
          <cell r="T9">
            <v>14.7</v>
          </cell>
          <cell r="U9">
            <v>1.8</v>
          </cell>
        </row>
        <row r="10">
          <cell r="M10">
            <v>29</v>
          </cell>
          <cell r="N10">
            <v>22.6</v>
          </cell>
          <cell r="O10">
            <v>19.7</v>
          </cell>
          <cell r="P10">
            <v>0.8</v>
          </cell>
          <cell r="Q10">
            <v>5.3</v>
          </cell>
          <cell r="R10">
            <v>9.6999999999999993</v>
          </cell>
          <cell r="S10">
            <v>23.9</v>
          </cell>
          <cell r="T10">
            <v>15.3</v>
          </cell>
          <cell r="U10">
            <v>2.7</v>
          </cell>
        </row>
        <row r="11">
          <cell r="M11">
            <v>30</v>
          </cell>
          <cell r="N11">
            <v>25.7</v>
          </cell>
          <cell r="O11">
            <v>0</v>
          </cell>
          <cell r="P11">
            <v>0</v>
          </cell>
          <cell r="Q11">
            <v>60.1</v>
          </cell>
          <cell r="R11">
            <v>10.5</v>
          </cell>
          <cell r="S11">
            <v>0</v>
          </cell>
          <cell r="T11">
            <v>0</v>
          </cell>
          <cell r="U11">
            <v>3.7</v>
          </cell>
        </row>
        <row r="12">
          <cell r="M12" t="str">
            <v>元</v>
          </cell>
          <cell r="N12">
            <v>26.1</v>
          </cell>
          <cell r="O12">
            <v>0</v>
          </cell>
          <cell r="P12">
            <v>0</v>
          </cell>
          <cell r="Q12">
            <v>61.7</v>
          </cell>
          <cell r="R12">
            <v>10.4</v>
          </cell>
          <cell r="S12">
            <v>0</v>
          </cell>
          <cell r="T12">
            <v>0</v>
          </cell>
          <cell r="U12">
            <v>1.8</v>
          </cell>
        </row>
        <row r="13">
          <cell r="M13">
            <v>2</v>
          </cell>
          <cell r="N13">
            <v>25.8</v>
          </cell>
          <cell r="O13">
            <v>1</v>
          </cell>
          <cell r="P13">
            <v>0</v>
          </cell>
          <cell r="Q13">
            <v>61.5</v>
          </cell>
          <cell r="R13">
            <v>9.8000000000000007</v>
          </cell>
          <cell r="S13">
            <v>0</v>
          </cell>
          <cell r="T13">
            <v>0</v>
          </cell>
          <cell r="U13">
            <v>1.9</v>
          </cell>
        </row>
        <row r="14">
          <cell r="N14" t="str">
            <v>保険料</v>
          </cell>
          <cell r="O14" t="str">
            <v>国庫支出金</v>
          </cell>
          <cell r="P14" t="str">
            <v>療養給付費交付金</v>
          </cell>
          <cell r="Q14" t="str">
            <v>都支出金</v>
          </cell>
          <cell r="R14" t="str">
            <v>一般会計繰入金</v>
          </cell>
          <cell r="S14" t="str">
            <v>共同事業交付金</v>
          </cell>
          <cell r="T14" t="str">
            <v>前期高齢者交付金</v>
          </cell>
          <cell r="U14" t="str">
            <v>その他収入</v>
          </cell>
        </row>
        <row r="15">
          <cell r="M15">
            <v>28</v>
          </cell>
          <cell r="N15">
            <v>18</v>
          </cell>
          <cell r="O15">
            <v>18.5</v>
          </cell>
          <cell r="P15">
            <v>1.5</v>
          </cell>
          <cell r="Q15">
            <v>6.1</v>
          </cell>
          <cell r="R15">
            <v>11.1</v>
          </cell>
          <cell r="S15">
            <v>22.1</v>
          </cell>
          <cell r="T15">
            <v>21.1</v>
          </cell>
          <cell r="U15">
            <v>1.6</v>
          </cell>
        </row>
        <row r="16">
          <cell r="M16">
            <v>29</v>
          </cell>
          <cell r="N16">
            <v>17.5</v>
          </cell>
          <cell r="O16">
            <v>19.3</v>
          </cell>
          <cell r="P16">
            <v>0.9</v>
          </cell>
          <cell r="Q16">
            <v>5.9</v>
          </cell>
          <cell r="R16">
            <v>10.5</v>
          </cell>
          <cell r="S16">
            <v>22</v>
          </cell>
          <cell r="T16">
            <v>21.9</v>
          </cell>
          <cell r="U16">
            <v>2</v>
          </cell>
        </row>
        <row r="17">
          <cell r="M17">
            <v>30</v>
          </cell>
          <cell r="N17">
            <v>19.899999999999999</v>
          </cell>
          <cell r="O17">
            <v>0</v>
          </cell>
          <cell r="P17">
            <v>0</v>
          </cell>
          <cell r="Q17">
            <v>65.099999999999994</v>
          </cell>
          <cell r="R17">
            <v>11.8</v>
          </cell>
          <cell r="S17">
            <v>0</v>
          </cell>
          <cell r="T17">
            <v>0</v>
          </cell>
          <cell r="U17">
            <v>3.2</v>
          </cell>
        </row>
        <row r="18">
          <cell r="M18" t="str">
            <v>元</v>
          </cell>
          <cell r="N18">
            <v>20</v>
          </cell>
          <cell r="O18">
            <v>0</v>
          </cell>
          <cell r="P18">
            <v>0</v>
          </cell>
          <cell r="Q18">
            <v>66.3</v>
          </cell>
          <cell r="R18">
            <v>11.7</v>
          </cell>
          <cell r="S18">
            <v>0</v>
          </cell>
          <cell r="T18">
            <v>0</v>
          </cell>
          <cell r="U18">
            <v>2</v>
          </cell>
        </row>
        <row r="19">
          <cell r="M19">
            <v>2</v>
          </cell>
          <cell r="N19">
            <v>20.7</v>
          </cell>
          <cell r="O19">
            <v>0.3</v>
          </cell>
          <cell r="P19">
            <v>0</v>
          </cell>
          <cell r="Q19">
            <v>65.7</v>
          </cell>
          <cell r="R19">
            <v>11.5</v>
          </cell>
          <cell r="S19">
            <v>0</v>
          </cell>
          <cell r="T19">
            <v>0</v>
          </cell>
          <cell r="U19">
            <v>1.8</v>
          </cell>
        </row>
        <row r="20">
          <cell r="N20" t="str">
            <v>保険料</v>
          </cell>
          <cell r="O20" t="str">
            <v>国庫支出金</v>
          </cell>
          <cell r="Q20" t="str">
            <v>都支出金</v>
          </cell>
          <cell r="S20" t="str">
            <v>共同事業交付金</v>
          </cell>
          <cell r="T20" t="str">
            <v>前期高齢者交付金</v>
          </cell>
          <cell r="U20" t="str">
            <v>その他収入</v>
          </cell>
        </row>
        <row r="21">
          <cell r="M21">
            <v>28</v>
          </cell>
          <cell r="N21">
            <v>59.4</v>
          </cell>
          <cell r="O21">
            <v>28.1</v>
          </cell>
          <cell r="Q21">
            <v>1.2</v>
          </cell>
          <cell r="S21">
            <v>1.3</v>
          </cell>
          <cell r="T21">
            <v>0.4</v>
          </cell>
          <cell r="U21">
            <v>9.6</v>
          </cell>
        </row>
        <row r="22">
          <cell r="M22">
            <v>29</v>
          </cell>
          <cell r="N22">
            <v>60.2</v>
          </cell>
          <cell r="O22">
            <v>27.3</v>
          </cell>
          <cell r="Q22">
            <v>1.1000000000000001</v>
          </cell>
          <cell r="S22">
            <v>1.1000000000000001</v>
          </cell>
          <cell r="T22">
            <v>0.4</v>
          </cell>
          <cell r="U22">
            <v>9.9</v>
          </cell>
        </row>
        <row r="23">
          <cell r="M23">
            <v>30</v>
          </cell>
          <cell r="N23">
            <v>60.2</v>
          </cell>
          <cell r="O23">
            <v>26.2</v>
          </cell>
          <cell r="Q23">
            <v>1</v>
          </cell>
          <cell r="S23">
            <v>1.1000000000000001</v>
          </cell>
          <cell r="T23">
            <v>0.3</v>
          </cell>
          <cell r="U23">
            <v>11.2</v>
          </cell>
        </row>
        <row r="24">
          <cell r="M24" t="str">
            <v>元</v>
          </cell>
          <cell r="N24">
            <v>59.8</v>
          </cell>
          <cell r="O24">
            <v>26</v>
          </cell>
          <cell r="Q24">
            <v>1</v>
          </cell>
          <cell r="S24">
            <v>1.1000000000000001</v>
          </cell>
          <cell r="T24">
            <v>0.3</v>
          </cell>
          <cell r="U24">
            <v>11.8</v>
          </cell>
        </row>
        <row r="25">
          <cell r="M25">
            <v>2</v>
          </cell>
          <cell r="N25">
            <v>61.5</v>
          </cell>
          <cell r="O25">
            <v>25</v>
          </cell>
          <cell r="Q25">
            <v>1</v>
          </cell>
          <cell r="S25">
            <v>1.2</v>
          </cell>
          <cell r="T25">
            <v>0.3</v>
          </cell>
          <cell r="U25">
            <v>11</v>
          </cell>
        </row>
        <row r="57">
          <cell r="N57" t="str">
            <v>一般療養諸費</v>
          </cell>
          <cell r="O57" t="str">
            <v>退職療養諸費</v>
          </cell>
          <cell r="P57" t="str">
            <v>高額療養費</v>
          </cell>
          <cell r="Q57" t="str">
            <v>高額介護合算療養費</v>
          </cell>
          <cell r="R57" t="str">
            <v>その他給付</v>
          </cell>
          <cell r="S57" t="str">
            <v>後期高齢者支援金</v>
          </cell>
          <cell r="T57" t="str">
            <v>前期高齢者納付金</v>
          </cell>
          <cell r="U57" t="str">
            <v>国民健康保険事業費納付金—医療給付分</v>
          </cell>
          <cell r="V57" t="str">
            <v>国民健康保険事業費納付金—後期高齢者分</v>
          </cell>
          <cell r="W57" t="str">
            <v>国民健康保険事業費納付金—介護納付金分</v>
          </cell>
          <cell r="X57" t="str">
            <v>財政安定化支援事業拠出金</v>
          </cell>
          <cell r="Y57" t="str">
            <v>介護納付金</v>
          </cell>
          <cell r="Z57" t="str">
            <v>総務費</v>
          </cell>
          <cell r="AA57" t="str">
            <v>保健事業費</v>
          </cell>
          <cell r="AB57" t="str">
            <v>保険給付費等交付金償還金</v>
          </cell>
          <cell r="AC57" t="str">
            <v>共同事業拠出金</v>
          </cell>
          <cell r="AD57" t="str">
            <v>その他支出</v>
          </cell>
        </row>
        <row r="58">
          <cell r="M58">
            <v>28</v>
          </cell>
          <cell r="N58">
            <v>47.5</v>
          </cell>
          <cell r="O58">
            <v>0.9</v>
          </cell>
          <cell r="P58">
            <v>6.4</v>
          </cell>
          <cell r="Q58">
            <v>0</v>
          </cell>
          <cell r="R58">
            <v>0.6</v>
          </cell>
          <cell r="S58">
            <v>11.8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4.7</v>
          </cell>
          <cell r="Z58">
            <v>1.5</v>
          </cell>
          <cell r="AA58">
            <v>0.8</v>
          </cell>
          <cell r="AB58">
            <v>0</v>
          </cell>
          <cell r="AC58">
            <v>24.7</v>
          </cell>
          <cell r="AD58">
            <v>1.1000000000000001</v>
          </cell>
        </row>
        <row r="59">
          <cell r="M59">
            <v>29</v>
          </cell>
          <cell r="N59">
            <v>47.5</v>
          </cell>
          <cell r="O59">
            <v>0.5</v>
          </cell>
          <cell r="P59">
            <v>6.4</v>
          </cell>
          <cell r="Q59">
            <v>0</v>
          </cell>
          <cell r="R59">
            <v>0.5</v>
          </cell>
          <cell r="S59">
            <v>11.9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4.8</v>
          </cell>
          <cell r="Z59">
            <v>1.7</v>
          </cell>
          <cell r="AA59">
            <v>0.8</v>
          </cell>
          <cell r="AB59">
            <v>0</v>
          </cell>
          <cell r="AC59">
            <v>24.5</v>
          </cell>
          <cell r="AD59">
            <v>1.4</v>
          </cell>
        </row>
        <row r="60">
          <cell r="M60">
            <v>30</v>
          </cell>
          <cell r="N60">
            <v>52.1</v>
          </cell>
          <cell r="O60">
            <v>0.2</v>
          </cell>
          <cell r="P60">
            <v>7</v>
          </cell>
          <cell r="Q60">
            <v>0</v>
          </cell>
          <cell r="R60">
            <v>0.5</v>
          </cell>
          <cell r="S60">
            <v>0</v>
          </cell>
          <cell r="T60">
            <v>0</v>
          </cell>
          <cell r="U60">
            <v>24.2</v>
          </cell>
          <cell r="V60">
            <v>7.4</v>
          </cell>
          <cell r="W60">
            <v>2.9</v>
          </cell>
          <cell r="X60">
            <v>0</v>
          </cell>
          <cell r="Y60">
            <v>0</v>
          </cell>
          <cell r="Z60">
            <v>1.8</v>
          </cell>
          <cell r="AA60">
            <v>0.9</v>
          </cell>
          <cell r="AB60">
            <v>0</v>
          </cell>
          <cell r="AC60">
            <v>0</v>
          </cell>
          <cell r="AD60">
            <v>3</v>
          </cell>
        </row>
        <row r="61">
          <cell r="M61" t="str">
            <v>元</v>
          </cell>
          <cell r="N61">
            <v>53.4</v>
          </cell>
          <cell r="O61">
            <v>0.1</v>
          </cell>
          <cell r="P61">
            <v>7.3</v>
          </cell>
          <cell r="Q61">
            <v>0</v>
          </cell>
          <cell r="R61">
            <v>0.5</v>
          </cell>
          <cell r="S61">
            <v>0</v>
          </cell>
          <cell r="T61">
            <v>0</v>
          </cell>
          <cell r="U61">
            <v>24.2</v>
          </cell>
          <cell r="V61">
            <v>7.4</v>
          </cell>
          <cell r="W61">
            <v>2.9</v>
          </cell>
          <cell r="X61">
            <v>0</v>
          </cell>
          <cell r="Y61">
            <v>0</v>
          </cell>
          <cell r="Z61">
            <v>1.9</v>
          </cell>
          <cell r="AA61">
            <v>0.9</v>
          </cell>
          <cell r="AB61">
            <v>0.6</v>
          </cell>
          <cell r="AC61">
            <v>0</v>
          </cell>
          <cell r="AD61">
            <v>0.8</v>
          </cell>
        </row>
        <row r="62">
          <cell r="M62">
            <v>2</v>
          </cell>
          <cell r="N62">
            <v>52.6</v>
          </cell>
          <cell r="O62">
            <v>0</v>
          </cell>
          <cell r="P62">
            <v>7.5</v>
          </cell>
          <cell r="Q62">
            <v>0</v>
          </cell>
          <cell r="R62">
            <v>0.5</v>
          </cell>
          <cell r="S62">
            <v>0</v>
          </cell>
          <cell r="T62">
            <v>0</v>
          </cell>
          <cell r="U62">
            <v>24.2</v>
          </cell>
          <cell r="V62">
            <v>7.7</v>
          </cell>
          <cell r="W62">
            <v>3.1</v>
          </cell>
          <cell r="X62">
            <v>0</v>
          </cell>
          <cell r="Y62">
            <v>0</v>
          </cell>
          <cell r="Z62">
            <v>2</v>
          </cell>
          <cell r="AA62">
            <v>0.8</v>
          </cell>
          <cell r="AB62">
            <v>0.6</v>
          </cell>
          <cell r="AC62">
            <v>0</v>
          </cell>
          <cell r="AD62">
            <v>1</v>
          </cell>
        </row>
        <row r="63">
          <cell r="N63" t="str">
            <v>一般療養諸費</v>
          </cell>
          <cell r="O63" t="str">
            <v>退職療養諸費</v>
          </cell>
          <cell r="P63" t="str">
            <v>高額療養費</v>
          </cell>
          <cell r="Q63" t="str">
            <v>高額介護合算療養費</v>
          </cell>
          <cell r="R63" t="str">
            <v>その他給付</v>
          </cell>
          <cell r="S63" t="str">
            <v>後期高齢者支援金</v>
          </cell>
          <cell r="T63" t="str">
            <v>前期高齢者納付金</v>
          </cell>
          <cell r="U63" t="str">
            <v>国民健康保険事業費納付金—医療給付分</v>
          </cell>
          <cell r="V63" t="str">
            <v>国民健康保険事業費納付金—後期高齢者分</v>
          </cell>
          <cell r="W63" t="str">
            <v>国民健康保険事業費納付金—介護納付金分</v>
          </cell>
          <cell r="X63" t="str">
            <v>財政安定化支援事業拠出金</v>
          </cell>
          <cell r="Y63" t="str">
            <v>介護納付金</v>
          </cell>
          <cell r="Z63" t="str">
            <v>総務費</v>
          </cell>
          <cell r="AA63" t="str">
            <v>保健事業費</v>
          </cell>
          <cell r="AB63" t="str">
            <v>保険給付費等交付金償還金</v>
          </cell>
          <cell r="AC63" t="str">
            <v>共同事業拠出金</v>
          </cell>
          <cell r="AD63" t="str">
            <v>その他支出</v>
          </cell>
        </row>
        <row r="64">
          <cell r="M64">
            <v>28</v>
          </cell>
          <cell r="N64">
            <v>49.2</v>
          </cell>
          <cell r="O64">
            <v>1.2</v>
          </cell>
          <cell r="P64">
            <v>6.7</v>
          </cell>
          <cell r="Q64">
            <v>0</v>
          </cell>
          <cell r="R64">
            <v>0.5</v>
          </cell>
          <cell r="S64">
            <v>11.8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4.5</v>
          </cell>
          <cell r="Z64">
            <v>1</v>
          </cell>
          <cell r="AA64">
            <v>1</v>
          </cell>
          <cell r="AB64">
            <v>0</v>
          </cell>
          <cell r="AC64">
            <v>22.8</v>
          </cell>
          <cell r="AD64">
            <v>1.3</v>
          </cell>
        </row>
        <row r="65">
          <cell r="M65">
            <v>29</v>
          </cell>
          <cell r="N65">
            <v>49.6</v>
          </cell>
          <cell r="O65">
            <v>0.6</v>
          </cell>
          <cell r="P65">
            <v>6.7</v>
          </cell>
          <cell r="Q65">
            <v>0</v>
          </cell>
          <cell r="R65">
            <v>0.4</v>
          </cell>
          <cell r="S65">
            <v>11.7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4.5999999999999996</v>
          </cell>
          <cell r="Z65">
            <v>1.3</v>
          </cell>
          <cell r="AA65">
            <v>1</v>
          </cell>
          <cell r="AB65">
            <v>0</v>
          </cell>
          <cell r="AC65">
            <v>22.7</v>
          </cell>
          <cell r="AD65">
            <v>1.4</v>
          </cell>
        </row>
        <row r="66">
          <cell r="M66">
            <v>30</v>
          </cell>
          <cell r="N66">
            <v>55.2</v>
          </cell>
          <cell r="O66">
            <v>0.3</v>
          </cell>
          <cell r="P66">
            <v>7.5</v>
          </cell>
          <cell r="Q66">
            <v>0</v>
          </cell>
          <cell r="R66">
            <v>0.5</v>
          </cell>
          <cell r="S66">
            <v>0</v>
          </cell>
          <cell r="T66">
            <v>0</v>
          </cell>
          <cell r="U66">
            <v>21.6</v>
          </cell>
          <cell r="V66">
            <v>7</v>
          </cell>
          <cell r="W66">
            <v>2.5</v>
          </cell>
          <cell r="X66">
            <v>0</v>
          </cell>
          <cell r="Y66">
            <v>0</v>
          </cell>
          <cell r="Z66">
            <v>1.2</v>
          </cell>
          <cell r="AA66">
            <v>1.1000000000000001</v>
          </cell>
          <cell r="AB66">
            <v>0</v>
          </cell>
          <cell r="AC66">
            <v>0</v>
          </cell>
          <cell r="AD66">
            <v>3.1</v>
          </cell>
        </row>
        <row r="67">
          <cell r="M67" t="str">
            <v>元</v>
          </cell>
          <cell r="N67">
            <v>56.3</v>
          </cell>
          <cell r="O67">
            <v>0</v>
          </cell>
          <cell r="P67">
            <v>7.8</v>
          </cell>
          <cell r="Q67">
            <v>0</v>
          </cell>
          <cell r="R67">
            <v>0.5</v>
          </cell>
          <cell r="S67">
            <v>0</v>
          </cell>
          <cell r="T67">
            <v>0</v>
          </cell>
          <cell r="U67">
            <v>21.6</v>
          </cell>
          <cell r="V67">
            <v>7.1</v>
          </cell>
          <cell r="W67">
            <v>2.5</v>
          </cell>
          <cell r="X67">
            <v>0</v>
          </cell>
          <cell r="Y67">
            <v>0</v>
          </cell>
          <cell r="Z67">
            <v>1.4</v>
          </cell>
          <cell r="AA67">
            <v>1.1000000000000001</v>
          </cell>
          <cell r="AB67">
            <v>0.7</v>
          </cell>
          <cell r="AC67">
            <v>0</v>
          </cell>
          <cell r="AD67">
            <v>1</v>
          </cell>
        </row>
        <row r="68">
          <cell r="M68">
            <v>2</v>
          </cell>
          <cell r="N68">
            <v>55.5</v>
          </cell>
          <cell r="O68">
            <v>0</v>
          </cell>
          <cell r="P68">
            <v>8</v>
          </cell>
          <cell r="Q68">
            <v>0</v>
          </cell>
          <cell r="R68">
            <v>0.4</v>
          </cell>
          <cell r="S68">
            <v>0</v>
          </cell>
          <cell r="T68">
            <v>0</v>
          </cell>
          <cell r="U68">
            <v>21.8</v>
          </cell>
          <cell r="V68">
            <v>7.3</v>
          </cell>
          <cell r="W68">
            <v>2.8</v>
          </cell>
          <cell r="X68">
            <v>0</v>
          </cell>
          <cell r="Y68">
            <v>0</v>
          </cell>
          <cell r="Z68">
            <v>1.4</v>
          </cell>
          <cell r="AA68">
            <v>1.1000000000000001</v>
          </cell>
          <cell r="AB68">
            <v>0.7</v>
          </cell>
          <cell r="AC68">
            <v>0</v>
          </cell>
          <cell r="AD68">
            <v>1</v>
          </cell>
        </row>
        <row r="69">
          <cell r="N69" t="str">
            <v>一般療養諸費</v>
          </cell>
          <cell r="P69" t="str">
            <v>高額療養費</v>
          </cell>
          <cell r="Q69" t="str">
            <v>高額介護合算療養費</v>
          </cell>
          <cell r="R69" t="str">
            <v>その他給付</v>
          </cell>
          <cell r="S69" t="str">
            <v>後期高齢者支援金</v>
          </cell>
          <cell r="T69" t="str">
            <v>前期高齢者納付金</v>
          </cell>
          <cell r="Y69" t="str">
            <v>介護納付金</v>
          </cell>
          <cell r="Z69" t="str">
            <v>総務費</v>
          </cell>
          <cell r="AA69" t="str">
            <v>保健事業費</v>
          </cell>
          <cell r="AC69" t="str">
            <v>共同事業拠出金</v>
          </cell>
          <cell r="AD69" t="str">
            <v>その他支出</v>
          </cell>
        </row>
        <row r="70">
          <cell r="M70">
            <v>28</v>
          </cell>
          <cell r="N70">
            <v>48.6</v>
          </cell>
          <cell r="P70">
            <v>4.8</v>
          </cell>
          <cell r="Q70">
            <v>0</v>
          </cell>
          <cell r="R70">
            <v>2.9</v>
          </cell>
          <cell r="S70">
            <v>18.3</v>
          </cell>
          <cell r="T70">
            <v>6.9</v>
          </cell>
          <cell r="Y70">
            <v>8.8000000000000007</v>
          </cell>
          <cell r="Z70">
            <v>3.8</v>
          </cell>
          <cell r="AA70">
            <v>2.4</v>
          </cell>
          <cell r="AC70">
            <v>1.5</v>
          </cell>
          <cell r="AD70">
            <v>2</v>
          </cell>
        </row>
        <row r="71">
          <cell r="M71">
            <v>29</v>
          </cell>
          <cell r="N71">
            <v>47.1</v>
          </cell>
          <cell r="P71">
            <v>4.5</v>
          </cell>
          <cell r="Q71">
            <v>0</v>
          </cell>
          <cell r="R71">
            <v>2.8</v>
          </cell>
          <cell r="S71">
            <v>19.100000000000001</v>
          </cell>
          <cell r="T71">
            <v>7.5</v>
          </cell>
          <cell r="Y71">
            <v>9.3000000000000007</v>
          </cell>
          <cell r="Z71">
            <v>3.4</v>
          </cell>
          <cell r="AA71">
            <v>2.4</v>
          </cell>
          <cell r="AC71">
            <v>1.5</v>
          </cell>
          <cell r="AD71">
            <v>2.4</v>
          </cell>
        </row>
        <row r="72">
          <cell r="M72">
            <v>30</v>
          </cell>
          <cell r="N72">
            <v>46.5</v>
          </cell>
          <cell r="P72">
            <v>4.5</v>
          </cell>
          <cell r="Q72">
            <v>0</v>
          </cell>
          <cell r="R72">
            <v>2.8</v>
          </cell>
          <cell r="S72">
            <v>19.5</v>
          </cell>
          <cell r="T72">
            <v>7.6</v>
          </cell>
          <cell r="Y72">
            <v>9.3000000000000007</v>
          </cell>
          <cell r="Z72">
            <v>3.6</v>
          </cell>
          <cell r="AA72">
            <v>2.2999999999999998</v>
          </cell>
          <cell r="AC72">
            <v>1.2</v>
          </cell>
          <cell r="AD72">
            <v>2.7</v>
          </cell>
        </row>
        <row r="73">
          <cell r="M73" t="str">
            <v>元</v>
          </cell>
          <cell r="N73">
            <v>45.4</v>
          </cell>
          <cell r="P73">
            <v>4.4000000000000004</v>
          </cell>
          <cell r="Q73">
            <v>0</v>
          </cell>
          <cell r="R73">
            <v>2.7</v>
          </cell>
          <cell r="S73">
            <v>20.100000000000001</v>
          </cell>
          <cell r="T73">
            <v>7.7</v>
          </cell>
          <cell r="Y73">
            <v>9.6</v>
          </cell>
          <cell r="Z73">
            <v>4.3</v>
          </cell>
          <cell r="AA73">
            <v>2.2999999999999998</v>
          </cell>
          <cell r="AC73">
            <v>1.3</v>
          </cell>
          <cell r="AD73">
            <v>2.2000000000000002</v>
          </cell>
        </row>
        <row r="74">
          <cell r="M74">
            <v>2</v>
          </cell>
          <cell r="N74">
            <v>44</v>
          </cell>
          <cell r="P74">
            <v>4.5</v>
          </cell>
          <cell r="Q74">
            <v>0</v>
          </cell>
          <cell r="R74">
            <v>2.7</v>
          </cell>
          <cell r="S74">
            <v>20.9</v>
          </cell>
          <cell r="T74">
            <v>8.3000000000000007</v>
          </cell>
          <cell r="Y74">
            <v>10.4</v>
          </cell>
          <cell r="Z74">
            <v>3.6</v>
          </cell>
          <cell r="AA74">
            <v>2.2000000000000002</v>
          </cell>
          <cell r="AC74">
            <v>1.4</v>
          </cell>
          <cell r="AD74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B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64"/>
  <sheetViews>
    <sheetView view="pageBreakPreview" zoomScaleNormal="100" zoomScaleSheetLayoutView="100" workbookViewId="0">
      <pane xSplit="5" ySplit="12" topLeftCell="F13" activePane="bottomRight" state="frozen"/>
      <selection activeCell="J4" sqref="J4:K5"/>
      <selection pane="topRight" activeCell="J4" sqref="J4:K5"/>
      <selection pane="bottomLeft" activeCell="J4" sqref="J4:K5"/>
      <selection pane="bottomRight"/>
    </sheetView>
  </sheetViews>
  <sheetFormatPr defaultColWidth="9" defaultRowHeight="12"/>
  <cols>
    <col min="1" max="1" width="4.125" style="21" customWidth="1" collapsed="1"/>
    <col min="2" max="2" width="1.875" style="20" customWidth="1" collapsed="1"/>
    <col min="3" max="3" width="13" style="20" customWidth="1" collapsed="1"/>
    <col min="4" max="4" width="1.75" style="21" customWidth="1" collapsed="1"/>
    <col min="5" max="5" width="3.75" style="21" customWidth="1" collapsed="1"/>
    <col min="6" max="6" width="16.875" style="1" customWidth="1" collapsed="1"/>
    <col min="7" max="7" width="1.125" style="1" customWidth="1" collapsed="1"/>
    <col min="8" max="8" width="6.75" style="4" customWidth="1" collapsed="1"/>
    <col min="9" max="9" width="16.875" style="1" customWidth="1" collapsed="1"/>
    <col min="10" max="10" width="1.125" style="1" customWidth="1" collapsed="1"/>
    <col min="11" max="11" width="6.75" style="4" customWidth="1" collapsed="1"/>
    <col min="12" max="12" width="16.875" style="1" customWidth="1" collapsed="1"/>
    <col min="13" max="13" width="1.125" style="2" customWidth="1" collapsed="1"/>
    <col min="14" max="14" width="7.75" style="4" customWidth="1" collapsed="1"/>
    <col min="15" max="15" width="16.875" style="1" customWidth="1" collapsed="1"/>
    <col min="16" max="16" width="1.125" style="2" customWidth="1" collapsed="1"/>
    <col min="17" max="17" width="6.75" style="2" customWidth="1" collapsed="1"/>
    <col min="18" max="18" width="1.125" style="2" customWidth="1" collapsed="1"/>
    <col min="19" max="19" width="17.625" style="1" customWidth="1" collapsed="1"/>
    <col min="20" max="20" width="1.125" style="1" customWidth="1" collapsed="1"/>
    <col min="21" max="21" width="7.75" style="4" customWidth="1" collapsed="1"/>
    <col min="22" max="22" width="9.5" style="5" customWidth="1" collapsed="1"/>
    <col min="23" max="23" width="2.375" style="1" customWidth="1" collapsed="1"/>
    <col min="24" max="24" width="1.25" style="1" customWidth="1" collapsed="1"/>
    <col min="25" max="16384" width="9" style="1" collapsed="1"/>
  </cols>
  <sheetData>
    <row r="1" spans="1:24" s="21" customFormat="1" ht="20.45" customHeight="1">
      <c r="A1" s="502" t="s">
        <v>10</v>
      </c>
      <c r="B1" s="503"/>
      <c r="C1" s="50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</row>
    <row r="2" spans="1:24" s="21" customFormat="1" ht="20.45" customHeight="1">
      <c r="A2" s="493"/>
      <c r="B2" s="503"/>
      <c r="C2" s="50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24" s="21" customFormat="1" ht="20.45" customHeight="1">
      <c r="A3" s="389" t="s">
        <v>11</v>
      </c>
      <c r="B3" s="503"/>
      <c r="C3" s="50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</row>
    <row r="4" spans="1:24" s="22" customFormat="1" ht="20.45" customHeight="1">
      <c r="A4" s="389"/>
      <c r="B4" s="504" t="s">
        <v>430</v>
      </c>
      <c r="C4" s="504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24" s="21" customFormat="1" ht="39" customHeight="1">
      <c r="B5" s="20"/>
      <c r="C5" s="20"/>
      <c r="H5" s="361"/>
      <c r="K5" s="361"/>
      <c r="M5" s="20"/>
      <c r="N5" s="361"/>
      <c r="P5" s="20"/>
      <c r="Q5" s="20"/>
      <c r="R5" s="20"/>
      <c r="U5" s="361"/>
      <c r="V5" s="318"/>
    </row>
    <row r="6" spans="1:24" s="21" customFormat="1" ht="21" customHeight="1">
      <c r="A6" s="262"/>
      <c r="B6" s="263"/>
      <c r="C6" s="394" t="s">
        <v>194</v>
      </c>
      <c r="D6" s="262"/>
      <c r="E6" s="262"/>
      <c r="F6" s="262"/>
      <c r="G6" s="262"/>
      <c r="H6" s="308"/>
      <c r="I6" s="262"/>
      <c r="J6" s="262"/>
      <c r="K6" s="308"/>
      <c r="L6" s="262"/>
      <c r="M6" s="263"/>
      <c r="N6" s="308"/>
      <c r="O6" s="262"/>
      <c r="P6" s="263"/>
      <c r="Q6" s="263"/>
      <c r="R6" s="263"/>
      <c r="S6" s="262"/>
      <c r="T6" s="262"/>
      <c r="U6" s="308"/>
      <c r="V6" s="309"/>
      <c r="W6" s="262"/>
    </row>
    <row r="7" spans="1:24" s="21" customFormat="1" ht="5.25" customHeight="1">
      <c r="A7" s="310"/>
      <c r="B7" s="20"/>
      <c r="C7" s="20"/>
      <c r="D7" s="311"/>
      <c r="E7" s="312"/>
      <c r="F7" s="46"/>
      <c r="G7" s="46"/>
      <c r="H7" s="313"/>
      <c r="K7" s="313"/>
      <c r="L7" s="314"/>
      <c r="N7" s="312"/>
      <c r="O7" s="314"/>
      <c r="P7" s="315"/>
      <c r="Q7" s="316"/>
      <c r="R7" s="317"/>
      <c r="U7" s="312"/>
      <c r="V7" s="318"/>
      <c r="W7" s="319"/>
    </row>
    <row r="8" spans="1:24" s="21" customFormat="1" ht="33" customHeight="1">
      <c r="A8" s="310"/>
      <c r="B8" s="20"/>
      <c r="C8" s="20"/>
      <c r="D8" s="311"/>
      <c r="E8" s="320" t="s">
        <v>0</v>
      </c>
      <c r="F8" s="321" t="s">
        <v>195</v>
      </c>
      <c r="G8" s="321"/>
      <c r="H8" s="322"/>
      <c r="I8" s="321" t="s">
        <v>196</v>
      </c>
      <c r="J8" s="321"/>
      <c r="K8" s="322"/>
      <c r="L8" s="323" t="s">
        <v>197</v>
      </c>
      <c r="M8" s="324"/>
      <c r="N8" s="325"/>
      <c r="O8" s="326" t="s">
        <v>198</v>
      </c>
      <c r="P8" s="321"/>
      <c r="Q8" s="321"/>
      <c r="R8" s="327"/>
      <c r="S8" s="321" t="s">
        <v>199</v>
      </c>
      <c r="T8" s="321"/>
      <c r="U8" s="327"/>
      <c r="V8" s="328" t="s">
        <v>200</v>
      </c>
      <c r="W8" s="329"/>
    </row>
    <row r="9" spans="1:24" s="21" customFormat="1" ht="85.5" customHeight="1">
      <c r="A9" s="330"/>
      <c r="B9" s="263"/>
      <c r="C9" s="263"/>
      <c r="D9" s="331"/>
      <c r="E9" s="332" t="s">
        <v>1</v>
      </c>
      <c r="F9" s="321" t="s">
        <v>2</v>
      </c>
      <c r="G9" s="333"/>
      <c r="H9" s="334" t="s">
        <v>201</v>
      </c>
      <c r="I9" s="335" t="s">
        <v>202</v>
      </c>
      <c r="J9" s="336"/>
      <c r="K9" s="334" t="s">
        <v>201</v>
      </c>
      <c r="L9" s="337" t="s">
        <v>203</v>
      </c>
      <c r="M9" s="336"/>
      <c r="N9" s="334" t="s">
        <v>204</v>
      </c>
      <c r="O9" s="337" t="s">
        <v>205</v>
      </c>
      <c r="P9" s="338"/>
      <c r="Q9" s="339" t="s">
        <v>206</v>
      </c>
      <c r="R9" s="322"/>
      <c r="S9" s="1271" t="s">
        <v>384</v>
      </c>
      <c r="T9" s="1272"/>
      <c r="U9" s="334" t="s">
        <v>207</v>
      </c>
      <c r="V9" s="340" t="s">
        <v>208</v>
      </c>
      <c r="W9" s="341"/>
    </row>
    <row r="10" spans="1:24" ht="15" customHeight="1">
      <c r="A10" s="310"/>
      <c r="B10" s="264"/>
      <c r="C10" s="264"/>
      <c r="D10" s="311"/>
      <c r="E10" s="312"/>
      <c r="F10" s="81" t="s">
        <v>3</v>
      </c>
      <c r="G10" s="82"/>
      <c r="H10" s="83" t="s">
        <v>4</v>
      </c>
      <c r="I10" s="81" t="s">
        <v>5</v>
      </c>
      <c r="J10" s="84"/>
      <c r="K10" s="83" t="s">
        <v>4</v>
      </c>
      <c r="L10" s="85" t="s">
        <v>5</v>
      </c>
      <c r="M10" s="82"/>
      <c r="N10" s="83" t="s">
        <v>4</v>
      </c>
      <c r="O10" s="86" t="s">
        <v>5</v>
      </c>
      <c r="P10" s="9"/>
      <c r="Q10" s="87" t="s">
        <v>4</v>
      </c>
      <c r="R10" s="83"/>
      <c r="S10" s="81" t="s">
        <v>5</v>
      </c>
      <c r="T10" s="82"/>
      <c r="U10" s="83" t="s">
        <v>4</v>
      </c>
      <c r="V10" s="81"/>
      <c r="W10" s="88" t="s">
        <v>5</v>
      </c>
    </row>
    <row r="11" spans="1:24" s="96" customFormat="1" hidden="1">
      <c r="A11" s="342"/>
      <c r="B11" s="343"/>
      <c r="C11" s="343"/>
      <c r="D11" s="344"/>
      <c r="E11" s="1173">
        <v>28</v>
      </c>
      <c r="F11" s="89">
        <v>2818191</v>
      </c>
      <c r="G11" s="90"/>
      <c r="H11" s="1180" t="s">
        <v>209</v>
      </c>
      <c r="I11" s="89">
        <v>4536702</v>
      </c>
      <c r="J11" s="92"/>
      <c r="K11" s="1180" t="s">
        <v>209</v>
      </c>
      <c r="L11" s="89">
        <v>4498107</v>
      </c>
      <c r="M11" s="90"/>
      <c r="N11" s="1180">
        <v>99.1</v>
      </c>
      <c r="O11" s="93">
        <v>38595</v>
      </c>
      <c r="P11" s="94"/>
      <c r="Q11" s="1191">
        <v>0.9</v>
      </c>
      <c r="R11" s="91"/>
      <c r="S11" s="1178" t="s">
        <v>209</v>
      </c>
      <c r="T11" s="90"/>
      <c r="U11" s="1180" t="s">
        <v>397</v>
      </c>
      <c r="V11" s="1181" t="s">
        <v>209</v>
      </c>
      <c r="W11" s="95"/>
    </row>
    <row r="12" spans="1:24" s="1143" customFormat="1" ht="13.5" hidden="1">
      <c r="A12" s="1170"/>
      <c r="B12" s="1171"/>
      <c r="C12" s="1171"/>
      <c r="D12" s="1172"/>
      <c r="E12" s="1173">
        <v>29</v>
      </c>
      <c r="F12" s="1190">
        <v>2755510</v>
      </c>
      <c r="G12" s="1174"/>
      <c r="H12" s="1180">
        <v>97.8</v>
      </c>
      <c r="I12" s="1188">
        <v>4370322</v>
      </c>
      <c r="J12" s="1175"/>
      <c r="K12" s="1180">
        <v>96.3</v>
      </c>
      <c r="L12" s="1190">
        <v>4352979</v>
      </c>
      <c r="M12" s="1174"/>
      <c r="N12" s="1180">
        <v>99.6</v>
      </c>
      <c r="O12" s="1190">
        <v>17343</v>
      </c>
      <c r="P12" s="1176"/>
      <c r="Q12" s="1191">
        <v>0.4</v>
      </c>
      <c r="R12" s="1177"/>
      <c r="S12" s="1178" t="s">
        <v>209</v>
      </c>
      <c r="T12" s="1179"/>
      <c r="U12" s="1180" t="s">
        <v>397</v>
      </c>
      <c r="V12" s="1181" t="s">
        <v>209</v>
      </c>
      <c r="W12" s="1196"/>
      <c r="X12" s="1182"/>
    </row>
    <row r="13" spans="1:24" ht="16.5" customHeight="1">
      <c r="A13" s="1269" t="s">
        <v>210</v>
      </c>
      <c r="B13" s="1270"/>
      <c r="C13" s="1270"/>
      <c r="D13" s="311"/>
      <c r="E13" s="348">
        <v>30</v>
      </c>
      <c r="F13" s="990">
        <v>2703941</v>
      </c>
      <c r="G13" s="99"/>
      <c r="H13" s="106">
        <v>98.1</v>
      </c>
      <c r="I13" s="160">
        <v>4236675</v>
      </c>
      <c r="J13" s="100"/>
      <c r="K13" s="106">
        <v>96.9</v>
      </c>
      <c r="L13" s="990">
        <v>4232679</v>
      </c>
      <c r="M13" s="99"/>
      <c r="N13" s="106">
        <v>99.9</v>
      </c>
      <c r="O13" s="990">
        <v>3996</v>
      </c>
      <c r="P13" s="102"/>
      <c r="Q13" s="129">
        <v>0.1</v>
      </c>
      <c r="R13" s="103"/>
      <c r="S13" s="104" t="s">
        <v>209</v>
      </c>
      <c r="T13" s="105"/>
      <c r="U13" s="106" t="s">
        <v>209</v>
      </c>
      <c r="V13" s="107" t="s">
        <v>209</v>
      </c>
      <c r="W13" s="746"/>
      <c r="X13" s="108"/>
    </row>
    <row r="14" spans="1:24" ht="16.5" customHeight="1">
      <c r="A14" s="349"/>
      <c r="D14" s="311"/>
      <c r="E14" s="348" t="s">
        <v>421</v>
      </c>
      <c r="F14" s="990">
        <v>2659399</v>
      </c>
      <c r="G14" s="99"/>
      <c r="H14" s="106">
        <v>98.4</v>
      </c>
      <c r="I14" s="160">
        <v>4125112</v>
      </c>
      <c r="J14" s="100"/>
      <c r="K14" s="106">
        <v>97.4</v>
      </c>
      <c r="L14" s="990">
        <v>4124924</v>
      </c>
      <c r="M14" s="99"/>
      <c r="N14" s="106">
        <v>100</v>
      </c>
      <c r="O14" s="990">
        <v>188</v>
      </c>
      <c r="P14" s="102"/>
      <c r="Q14" s="129">
        <v>0</v>
      </c>
      <c r="R14" s="103"/>
      <c r="S14" s="104" t="s">
        <v>209</v>
      </c>
      <c r="T14" s="105"/>
      <c r="U14" s="106" t="s">
        <v>209</v>
      </c>
      <c r="V14" s="107" t="s">
        <v>209</v>
      </c>
      <c r="W14" s="746"/>
      <c r="X14" s="108"/>
    </row>
    <row r="15" spans="1:24" s="11" customFormat="1" ht="17.45" customHeight="1">
      <c r="A15" s="350"/>
      <c r="B15" s="351"/>
      <c r="C15" s="351"/>
      <c r="D15" s="352"/>
      <c r="E15" s="353">
        <v>2</v>
      </c>
      <c r="F15" s="991">
        <v>2629761</v>
      </c>
      <c r="G15" s="747"/>
      <c r="H15" s="111">
        <v>98.9</v>
      </c>
      <c r="I15" s="161">
        <v>4054474</v>
      </c>
      <c r="J15" s="747"/>
      <c r="K15" s="111">
        <v>98.3</v>
      </c>
      <c r="L15" s="991">
        <v>4054473</v>
      </c>
      <c r="M15" s="749"/>
      <c r="N15" s="111">
        <v>100</v>
      </c>
      <c r="O15" s="991">
        <v>1</v>
      </c>
      <c r="P15" s="748"/>
      <c r="Q15" s="750">
        <v>0</v>
      </c>
      <c r="R15" s="751"/>
      <c r="S15" s="109" t="s">
        <v>209</v>
      </c>
      <c r="T15" s="110"/>
      <c r="U15" s="111" t="s">
        <v>209</v>
      </c>
      <c r="V15" s="112" t="s">
        <v>209</v>
      </c>
      <c r="W15" s="752"/>
      <c r="X15" s="113"/>
    </row>
    <row r="16" spans="1:24" s="118" customFormat="1" ht="13.5" hidden="1">
      <c r="A16" s="354"/>
      <c r="B16" s="1204"/>
      <c r="C16" s="355"/>
      <c r="D16" s="356"/>
      <c r="E16" s="357">
        <v>28</v>
      </c>
      <c r="F16" s="133">
        <v>2426802</v>
      </c>
      <c r="G16" s="754"/>
      <c r="H16" s="1180" t="s">
        <v>209</v>
      </c>
      <c r="I16" s="133">
        <v>3678610</v>
      </c>
      <c r="J16" s="754"/>
      <c r="K16" s="1180" t="s">
        <v>209</v>
      </c>
      <c r="L16" s="133">
        <v>3640015</v>
      </c>
      <c r="M16" s="755"/>
      <c r="N16" s="1180">
        <v>99</v>
      </c>
      <c r="O16" s="993" t="e">
        <v>#VALUE!</v>
      </c>
      <c r="P16" s="753"/>
      <c r="Q16" s="1197" t="s">
        <v>397</v>
      </c>
      <c r="R16" s="757"/>
      <c r="S16" s="1188">
        <v>13569660</v>
      </c>
      <c r="T16" s="114"/>
      <c r="U16" s="1180">
        <v>27.1</v>
      </c>
      <c r="V16" s="116" t="s">
        <v>397</v>
      </c>
      <c r="W16" s="758"/>
      <c r="X16" s="117"/>
    </row>
    <row r="17" spans="1:26" s="1143" customFormat="1" ht="13.5" hidden="1">
      <c r="A17" s="1183"/>
      <c r="B17" s="1184"/>
      <c r="C17" s="1185"/>
      <c r="D17" s="1186"/>
      <c r="E17" s="1187">
        <v>29</v>
      </c>
      <c r="F17" s="1188">
        <v>2359208</v>
      </c>
      <c r="G17" s="1189"/>
      <c r="H17" s="1180">
        <v>97.2</v>
      </c>
      <c r="I17" s="1188">
        <v>3514878</v>
      </c>
      <c r="J17" s="1175"/>
      <c r="K17" s="1180">
        <v>95.5</v>
      </c>
      <c r="L17" s="1190">
        <v>3497535</v>
      </c>
      <c r="M17" s="1174"/>
      <c r="N17" s="1180">
        <v>99.5</v>
      </c>
      <c r="O17" s="1190">
        <v>17343</v>
      </c>
      <c r="P17" s="1176"/>
      <c r="Q17" s="1191">
        <v>0.5</v>
      </c>
      <c r="R17" s="1177"/>
      <c r="S17" s="1188">
        <v>13667501</v>
      </c>
      <c r="T17" s="1192"/>
      <c r="U17" s="1193">
        <v>25.7</v>
      </c>
      <c r="V17" s="1194" t="s">
        <v>209</v>
      </c>
      <c r="W17" s="1195"/>
      <c r="X17" s="1182"/>
    </row>
    <row r="18" spans="1:26" ht="16.5" customHeight="1">
      <c r="A18" s="358"/>
      <c r="B18" s="21"/>
      <c r="C18" s="359" t="s">
        <v>6</v>
      </c>
      <c r="D18" s="311"/>
      <c r="E18" s="360">
        <v>30</v>
      </c>
      <c r="F18" s="160">
        <v>2304299</v>
      </c>
      <c r="G18" s="120"/>
      <c r="H18" s="106">
        <v>97.7</v>
      </c>
      <c r="I18" s="160">
        <v>3384478</v>
      </c>
      <c r="J18" s="100"/>
      <c r="K18" s="106">
        <v>96.3</v>
      </c>
      <c r="L18" s="990">
        <v>3380482</v>
      </c>
      <c r="M18" s="99"/>
      <c r="N18" s="106">
        <v>99.9</v>
      </c>
      <c r="O18" s="990">
        <v>3996</v>
      </c>
      <c r="P18" s="102"/>
      <c r="Q18" s="129">
        <v>0.1</v>
      </c>
      <c r="R18" s="103"/>
      <c r="S18" s="160">
        <v>13768387</v>
      </c>
      <c r="T18" s="121"/>
      <c r="U18" s="759">
        <v>24.6</v>
      </c>
      <c r="V18" s="107" t="s">
        <v>209</v>
      </c>
      <c r="W18" s="746"/>
      <c r="X18" s="108"/>
    </row>
    <row r="19" spans="1:26" ht="16.5" customHeight="1">
      <c r="A19" s="358"/>
      <c r="B19" s="21"/>
      <c r="C19" s="361" t="s">
        <v>211</v>
      </c>
      <c r="D19" s="311"/>
      <c r="E19" s="360" t="s">
        <v>421</v>
      </c>
      <c r="F19" s="160">
        <v>2253748</v>
      </c>
      <c r="G19" s="120"/>
      <c r="H19" s="106">
        <v>97.8</v>
      </c>
      <c r="I19" s="160">
        <v>3270837</v>
      </c>
      <c r="J19" s="100"/>
      <c r="K19" s="106">
        <v>96.6</v>
      </c>
      <c r="L19" s="990">
        <v>3270649</v>
      </c>
      <c r="M19" s="99"/>
      <c r="N19" s="106">
        <v>100</v>
      </c>
      <c r="O19" s="990">
        <v>188</v>
      </c>
      <c r="P19" s="102"/>
      <c r="Q19" s="129">
        <v>0</v>
      </c>
      <c r="R19" s="103"/>
      <c r="S19" s="160">
        <v>13865911</v>
      </c>
      <c r="T19" s="121"/>
      <c r="U19" s="759">
        <v>23.6</v>
      </c>
      <c r="V19" s="107" t="s">
        <v>209</v>
      </c>
      <c r="W19" s="746"/>
      <c r="X19" s="108"/>
    </row>
    <row r="20" spans="1:26" s="11" customFormat="1" ht="17.45" customHeight="1" thickBot="1">
      <c r="A20" s="280"/>
      <c r="B20" s="362"/>
      <c r="C20" s="363"/>
      <c r="D20" s="364"/>
      <c r="E20" s="365">
        <v>2</v>
      </c>
      <c r="F20" s="769">
        <v>2219559</v>
      </c>
      <c r="G20" s="761"/>
      <c r="H20" s="762">
        <v>98.5</v>
      </c>
      <c r="I20" s="769">
        <v>3199071</v>
      </c>
      <c r="J20" s="763"/>
      <c r="K20" s="764">
        <v>97.8</v>
      </c>
      <c r="L20" s="992">
        <v>3199070</v>
      </c>
      <c r="M20" s="766"/>
      <c r="N20" s="764">
        <v>100</v>
      </c>
      <c r="O20" s="992">
        <v>1</v>
      </c>
      <c r="P20" s="760"/>
      <c r="Q20" s="767">
        <v>0</v>
      </c>
      <c r="R20" s="768"/>
      <c r="S20" s="769">
        <v>13840468</v>
      </c>
      <c r="T20" s="770"/>
      <c r="U20" s="762">
        <v>23.1</v>
      </c>
      <c r="V20" s="123" t="s">
        <v>209</v>
      </c>
      <c r="W20" s="771"/>
      <c r="X20" s="113"/>
    </row>
    <row r="21" spans="1:26" s="118" customFormat="1" ht="17.45" hidden="1" customHeight="1" thickTop="1">
      <c r="A21" s="354"/>
      <c r="B21" s="355"/>
      <c r="C21" s="366"/>
      <c r="D21" s="367"/>
      <c r="E21" s="357">
        <v>28</v>
      </c>
      <c r="F21" s="133">
        <v>2211552</v>
      </c>
      <c r="G21" s="754"/>
      <c r="H21" s="1180" t="s">
        <v>209</v>
      </c>
      <c r="I21" s="133">
        <v>3266328</v>
      </c>
      <c r="J21" s="772"/>
      <c r="K21" s="1180" t="s">
        <v>209</v>
      </c>
      <c r="L21" s="993">
        <v>3227733</v>
      </c>
      <c r="M21" s="755"/>
      <c r="N21" s="1180">
        <v>98.8</v>
      </c>
      <c r="O21" s="993">
        <v>38595</v>
      </c>
      <c r="P21" s="753"/>
      <c r="Q21" s="756">
        <v>1.2</v>
      </c>
      <c r="R21" s="757"/>
      <c r="S21" s="133">
        <v>13569660</v>
      </c>
      <c r="T21" s="114"/>
      <c r="U21" s="1180" t="s">
        <v>209</v>
      </c>
      <c r="V21" s="116" t="s">
        <v>397</v>
      </c>
      <c r="W21" s="758"/>
      <c r="X21" s="117"/>
    </row>
    <row r="22" spans="1:26" s="1143" customFormat="1" ht="16.5" hidden="1" customHeight="1">
      <c r="A22" s="1198"/>
      <c r="B22" s="1185"/>
      <c r="C22" s="1185"/>
      <c r="D22" s="1199"/>
      <c r="E22" s="1187">
        <v>29</v>
      </c>
      <c r="F22" s="1188">
        <v>2145033</v>
      </c>
      <c r="G22" s="1174"/>
      <c r="H22" s="1180">
        <v>97</v>
      </c>
      <c r="I22" s="1188">
        <v>3110257</v>
      </c>
      <c r="J22" s="1175"/>
      <c r="K22" s="1180">
        <v>95.2</v>
      </c>
      <c r="L22" s="1190">
        <v>3092914</v>
      </c>
      <c r="M22" s="1174"/>
      <c r="N22" s="1180">
        <v>99.4</v>
      </c>
      <c r="O22" s="1190">
        <v>17343</v>
      </c>
      <c r="P22" s="1176"/>
      <c r="Q22" s="1191">
        <v>0.6</v>
      </c>
      <c r="R22" s="1177"/>
      <c r="S22" s="1200">
        <v>13667501</v>
      </c>
      <c r="T22" s="1192"/>
      <c r="U22" s="1193">
        <v>22.8</v>
      </c>
      <c r="V22" s="1181">
        <v>1.45</v>
      </c>
      <c r="W22" s="1195"/>
      <c r="X22" s="1182"/>
    </row>
    <row r="23" spans="1:26" ht="16.5" customHeight="1" thickTop="1">
      <c r="A23" s="700" t="s">
        <v>382</v>
      </c>
      <c r="B23" s="966"/>
      <c r="C23" s="966"/>
      <c r="D23" s="967"/>
      <c r="E23" s="360">
        <v>30</v>
      </c>
      <c r="F23" s="160">
        <v>2091545</v>
      </c>
      <c r="G23" s="99"/>
      <c r="H23" s="106">
        <v>97.5</v>
      </c>
      <c r="I23" s="160">
        <v>2986641</v>
      </c>
      <c r="J23" s="100"/>
      <c r="K23" s="106">
        <v>96</v>
      </c>
      <c r="L23" s="990">
        <v>2982645</v>
      </c>
      <c r="M23" s="99"/>
      <c r="N23" s="106">
        <v>99.9</v>
      </c>
      <c r="O23" s="990">
        <v>3996</v>
      </c>
      <c r="P23" s="102"/>
      <c r="Q23" s="129">
        <v>0.1</v>
      </c>
      <c r="R23" s="103"/>
      <c r="S23" s="774">
        <v>13768387</v>
      </c>
      <c r="T23" s="121"/>
      <c r="U23" s="759">
        <v>21.7</v>
      </c>
      <c r="V23" s="107">
        <v>1.43</v>
      </c>
      <c r="W23" s="746"/>
      <c r="X23" s="108"/>
    </row>
    <row r="24" spans="1:26" ht="16.5" customHeight="1">
      <c r="A24" s="349"/>
      <c r="B24" s="21"/>
      <c r="C24" s="264" t="s">
        <v>212</v>
      </c>
      <c r="D24" s="311"/>
      <c r="E24" s="360" t="s">
        <v>421</v>
      </c>
      <c r="F24" s="160">
        <v>2041149</v>
      </c>
      <c r="G24" s="99"/>
      <c r="H24" s="106">
        <v>97.6</v>
      </c>
      <c r="I24" s="160">
        <v>2877664</v>
      </c>
      <c r="J24" s="100"/>
      <c r="K24" s="106">
        <v>96.4</v>
      </c>
      <c r="L24" s="990">
        <v>2877476</v>
      </c>
      <c r="M24" s="99"/>
      <c r="N24" s="106">
        <v>100</v>
      </c>
      <c r="O24" s="990">
        <v>188</v>
      </c>
      <c r="P24" s="102"/>
      <c r="Q24" s="129">
        <v>0</v>
      </c>
      <c r="R24" s="103"/>
      <c r="S24" s="774">
        <v>13865911</v>
      </c>
      <c r="T24" s="121"/>
      <c r="U24" s="759">
        <v>20.8</v>
      </c>
      <c r="V24" s="107">
        <v>1.41</v>
      </c>
      <c r="W24" s="746"/>
      <c r="X24" s="108"/>
    </row>
    <row r="25" spans="1:26" s="11" customFormat="1" ht="17.45" customHeight="1">
      <c r="A25" s="350"/>
      <c r="B25" s="351"/>
      <c r="C25" s="351"/>
      <c r="D25" s="352"/>
      <c r="E25" s="369">
        <v>2</v>
      </c>
      <c r="F25" s="161">
        <v>2009127</v>
      </c>
      <c r="G25" s="747"/>
      <c r="H25" s="775">
        <v>98.4</v>
      </c>
      <c r="I25" s="161">
        <v>2812525</v>
      </c>
      <c r="J25" s="776"/>
      <c r="K25" s="111">
        <v>97.7</v>
      </c>
      <c r="L25" s="991">
        <v>2812524</v>
      </c>
      <c r="M25" s="749"/>
      <c r="N25" s="111">
        <v>100</v>
      </c>
      <c r="O25" s="991">
        <v>1</v>
      </c>
      <c r="P25" s="748"/>
      <c r="Q25" s="750">
        <v>0</v>
      </c>
      <c r="R25" s="751"/>
      <c r="S25" s="991">
        <v>13840468</v>
      </c>
      <c r="T25" s="110"/>
      <c r="U25" s="775">
        <v>20.3</v>
      </c>
      <c r="V25" s="112">
        <v>1.4</v>
      </c>
      <c r="W25" s="752"/>
      <c r="X25" s="113"/>
    </row>
    <row r="26" spans="1:26" s="118" customFormat="1" ht="17.45" hidden="1" customHeight="1">
      <c r="A26" s="354"/>
      <c r="B26" s="1204"/>
      <c r="C26" s="1207"/>
      <c r="D26" s="1208"/>
      <c r="E26" s="1209"/>
      <c r="F26" s="1210" t="s">
        <v>395</v>
      </c>
      <c r="G26" s="754"/>
      <c r="H26" s="1180"/>
      <c r="I26" s="1210" t="s">
        <v>396</v>
      </c>
      <c r="J26" s="772"/>
      <c r="K26" s="1180"/>
      <c r="L26" s="1210" t="s">
        <v>398</v>
      </c>
      <c r="M26" s="755"/>
      <c r="N26" s="1180"/>
      <c r="O26" s="1210" t="s">
        <v>399</v>
      </c>
      <c r="P26" s="1105"/>
      <c r="Q26" s="756"/>
      <c r="R26" s="757"/>
      <c r="S26" s="1178" t="s">
        <v>209</v>
      </c>
      <c r="T26" s="114"/>
      <c r="U26" s="1180"/>
      <c r="V26" s="1181"/>
      <c r="W26" s="758"/>
      <c r="X26" s="117"/>
    </row>
    <row r="27" spans="1:26" s="118" customFormat="1" ht="17.45" hidden="1" customHeight="1">
      <c r="A27" s="354"/>
      <c r="B27" s="1205"/>
      <c r="C27" s="355"/>
      <c r="D27" s="356"/>
      <c r="E27" s="1206">
        <v>28</v>
      </c>
      <c r="F27" s="993">
        <v>1565739</v>
      </c>
      <c r="G27" s="754"/>
      <c r="H27" s="1180" t="s">
        <v>397</v>
      </c>
      <c r="I27" s="133">
        <v>2257943</v>
      </c>
      <c r="J27" s="772"/>
      <c r="K27" s="1180" t="s">
        <v>397</v>
      </c>
      <c r="L27" s="993">
        <v>2234267</v>
      </c>
      <c r="M27" s="755"/>
      <c r="N27" s="1180">
        <v>99</v>
      </c>
      <c r="O27" s="993">
        <v>23676</v>
      </c>
      <c r="P27" s="1235"/>
      <c r="Q27" s="756">
        <v>1</v>
      </c>
      <c r="R27" s="757"/>
      <c r="S27" s="133">
        <v>9338582</v>
      </c>
      <c r="T27" s="114"/>
      <c r="U27" s="1180" t="s">
        <v>397</v>
      </c>
      <c r="V27" s="1181">
        <v>1.44</v>
      </c>
      <c r="W27" s="758"/>
      <c r="X27" s="117"/>
    </row>
    <row r="28" spans="1:26" s="1143" customFormat="1" ht="16.5" hidden="1" customHeight="1">
      <c r="A28" s="1183"/>
      <c r="B28" s="1171"/>
      <c r="C28" s="1171"/>
      <c r="D28" s="1172"/>
      <c r="E28" s="1173">
        <v>29</v>
      </c>
      <c r="F28" s="1190">
        <v>1517742</v>
      </c>
      <c r="G28" s="1174"/>
      <c r="H28" s="1180">
        <v>96.9</v>
      </c>
      <c r="I28" s="1188">
        <v>2148917</v>
      </c>
      <c r="J28" s="1175"/>
      <c r="K28" s="1180">
        <v>95.2</v>
      </c>
      <c r="L28" s="1190">
        <v>2137861</v>
      </c>
      <c r="M28" s="1174"/>
      <c r="N28" s="1180">
        <v>99.5</v>
      </c>
      <c r="O28" s="1190">
        <v>11056</v>
      </c>
      <c r="P28" s="1176"/>
      <c r="Q28" s="1191">
        <v>0.5</v>
      </c>
      <c r="R28" s="1177"/>
      <c r="S28" s="1188">
        <v>9426273</v>
      </c>
      <c r="T28" s="1192"/>
      <c r="U28" s="1193">
        <v>22.8</v>
      </c>
      <c r="V28" s="1181">
        <v>1.42</v>
      </c>
      <c r="W28" s="1195"/>
      <c r="X28" s="1182"/>
    </row>
    <row r="29" spans="1:26" ht="16.5" customHeight="1">
      <c r="A29" s="358"/>
      <c r="B29" s="346"/>
      <c r="C29" s="346" t="s">
        <v>213</v>
      </c>
      <c r="D29" s="311"/>
      <c r="E29" s="370">
        <v>30</v>
      </c>
      <c r="F29" s="990">
        <v>1480017</v>
      </c>
      <c r="G29" s="99"/>
      <c r="H29" s="106">
        <v>97.5</v>
      </c>
      <c r="I29" s="160">
        <v>2063769</v>
      </c>
      <c r="J29" s="100"/>
      <c r="K29" s="106">
        <v>96</v>
      </c>
      <c r="L29" s="990">
        <v>2061116</v>
      </c>
      <c r="M29" s="99"/>
      <c r="N29" s="106">
        <v>99.9</v>
      </c>
      <c r="O29" s="990">
        <v>2653</v>
      </c>
      <c r="P29" s="102"/>
      <c r="Q29" s="129">
        <v>0.1</v>
      </c>
      <c r="R29" s="103"/>
      <c r="S29" s="160">
        <v>9514625</v>
      </c>
      <c r="T29" s="121"/>
      <c r="U29" s="759">
        <v>21.7</v>
      </c>
      <c r="V29" s="107">
        <v>1.39</v>
      </c>
      <c r="W29" s="746"/>
      <c r="X29" s="108"/>
      <c r="Z29" s="1023"/>
    </row>
    <row r="30" spans="1:26" ht="16.5" customHeight="1">
      <c r="A30" s="358"/>
      <c r="D30" s="311"/>
      <c r="E30" s="370" t="s">
        <v>421</v>
      </c>
      <c r="F30" s="990">
        <v>1439655</v>
      </c>
      <c r="G30" s="99"/>
      <c r="H30" s="106">
        <v>97.3</v>
      </c>
      <c r="I30" s="160">
        <v>1982079</v>
      </c>
      <c r="J30" s="100"/>
      <c r="K30" s="106">
        <v>96</v>
      </c>
      <c r="L30" s="990">
        <v>1981944</v>
      </c>
      <c r="M30" s="99"/>
      <c r="N30" s="106">
        <v>100</v>
      </c>
      <c r="O30" s="990">
        <v>135</v>
      </c>
      <c r="P30" s="102"/>
      <c r="Q30" s="129">
        <v>0</v>
      </c>
      <c r="R30" s="103"/>
      <c r="S30" s="160">
        <v>9599585</v>
      </c>
      <c r="T30" s="121"/>
      <c r="U30" s="759">
        <v>20.6</v>
      </c>
      <c r="V30" s="107">
        <v>1.38</v>
      </c>
      <c r="W30" s="746"/>
      <c r="X30" s="108"/>
    </row>
    <row r="31" spans="1:26" s="11" customFormat="1" ht="17.45" customHeight="1">
      <c r="A31" s="277"/>
      <c r="B31" s="351"/>
      <c r="C31" s="351"/>
      <c r="D31" s="352"/>
      <c r="E31" s="369">
        <v>2</v>
      </c>
      <c r="F31" s="991">
        <v>1410048</v>
      </c>
      <c r="G31" s="747"/>
      <c r="H31" s="775">
        <v>97.9</v>
      </c>
      <c r="I31" s="161">
        <v>1928366</v>
      </c>
      <c r="J31" s="776"/>
      <c r="K31" s="111">
        <v>97.3</v>
      </c>
      <c r="L31" s="991">
        <v>1928365</v>
      </c>
      <c r="M31" s="749"/>
      <c r="N31" s="111">
        <v>100</v>
      </c>
      <c r="O31" s="991">
        <v>1</v>
      </c>
      <c r="P31" s="748"/>
      <c r="Q31" s="750">
        <v>0</v>
      </c>
      <c r="R31" s="751"/>
      <c r="S31" s="161">
        <v>9569414</v>
      </c>
      <c r="T31" s="110"/>
      <c r="U31" s="775">
        <v>20.2</v>
      </c>
      <c r="V31" s="112">
        <v>1.37</v>
      </c>
      <c r="W31" s="752"/>
      <c r="X31" s="113"/>
    </row>
    <row r="32" spans="1:26" s="118" customFormat="1" ht="17.45" hidden="1" customHeight="1">
      <c r="A32" s="354"/>
      <c r="B32" s="1204"/>
      <c r="C32" s="1207"/>
      <c r="D32" s="1208"/>
      <c r="E32" s="1209"/>
      <c r="F32" s="1210" t="s">
        <v>395</v>
      </c>
      <c r="G32" s="754"/>
      <c r="H32" s="1180"/>
      <c r="I32" s="1210" t="s">
        <v>396</v>
      </c>
      <c r="J32" s="772"/>
      <c r="K32" s="1180"/>
      <c r="L32" s="1210" t="s">
        <v>398</v>
      </c>
      <c r="M32" s="755"/>
      <c r="N32" s="1180"/>
      <c r="O32" s="1210" t="s">
        <v>399</v>
      </c>
      <c r="P32" s="1105"/>
      <c r="Q32" s="756"/>
      <c r="R32" s="757"/>
      <c r="S32" s="1178" t="s">
        <v>209</v>
      </c>
      <c r="T32" s="114"/>
      <c r="U32" s="1180"/>
      <c r="V32" s="1181"/>
      <c r="W32" s="758"/>
      <c r="X32" s="117"/>
    </row>
    <row r="33" spans="1:24" s="118" customFormat="1" ht="17.45" hidden="1" customHeight="1">
      <c r="A33" s="371"/>
      <c r="B33" s="355"/>
      <c r="C33" s="355"/>
      <c r="D33" s="356"/>
      <c r="E33" s="1206">
        <v>28</v>
      </c>
      <c r="F33" s="133">
        <v>645813</v>
      </c>
      <c r="G33" s="754"/>
      <c r="H33" s="115" t="s">
        <v>397</v>
      </c>
      <c r="I33" s="133">
        <v>1008385</v>
      </c>
      <c r="J33" s="772"/>
      <c r="K33" s="115" t="s">
        <v>397</v>
      </c>
      <c r="L33" s="1190">
        <v>993466</v>
      </c>
      <c r="M33" s="755"/>
      <c r="N33" s="1180">
        <v>98.5</v>
      </c>
      <c r="O33" s="993">
        <v>14919</v>
      </c>
      <c r="P33" s="753"/>
      <c r="Q33" s="756">
        <v>1.5</v>
      </c>
      <c r="R33" s="757"/>
      <c r="S33" s="1190">
        <v>4231078</v>
      </c>
      <c r="T33" s="114"/>
      <c r="U33" s="773">
        <v>23.8</v>
      </c>
      <c r="V33" s="116">
        <v>1.56</v>
      </c>
      <c r="W33" s="758"/>
      <c r="X33" s="117"/>
    </row>
    <row r="34" spans="1:24" s="1143" customFormat="1" ht="16.5" hidden="1" customHeight="1">
      <c r="A34" s="1183"/>
      <c r="B34" s="1171"/>
      <c r="C34" s="1171"/>
      <c r="D34" s="1172"/>
      <c r="E34" s="1173">
        <v>29</v>
      </c>
      <c r="F34" s="1188">
        <v>627291</v>
      </c>
      <c r="G34" s="1174"/>
      <c r="H34" s="1180">
        <v>97.1</v>
      </c>
      <c r="I34" s="1188">
        <v>961340</v>
      </c>
      <c r="J34" s="1175"/>
      <c r="K34" s="1180">
        <v>95.3</v>
      </c>
      <c r="L34" s="1190">
        <v>955053</v>
      </c>
      <c r="M34" s="1174"/>
      <c r="N34" s="1180">
        <v>99.3</v>
      </c>
      <c r="O34" s="1190">
        <v>6287</v>
      </c>
      <c r="P34" s="1176"/>
      <c r="Q34" s="1191">
        <v>0.7</v>
      </c>
      <c r="R34" s="1177"/>
      <c r="S34" s="1190">
        <v>4241228</v>
      </c>
      <c r="T34" s="1192"/>
      <c r="U34" s="1193">
        <v>22.7</v>
      </c>
      <c r="V34" s="1181">
        <v>1.53</v>
      </c>
      <c r="W34" s="1195"/>
      <c r="X34" s="1182"/>
    </row>
    <row r="35" spans="1:24" ht="16.5" customHeight="1">
      <c r="A35" s="358"/>
      <c r="B35" s="346"/>
      <c r="C35" s="361" t="s">
        <v>214</v>
      </c>
      <c r="D35" s="311"/>
      <c r="E35" s="370">
        <v>30</v>
      </c>
      <c r="F35" s="160">
        <v>611528</v>
      </c>
      <c r="G35" s="99"/>
      <c r="H35" s="106">
        <v>97.5</v>
      </c>
      <c r="I35" s="160">
        <v>922872</v>
      </c>
      <c r="J35" s="100"/>
      <c r="K35" s="106">
        <v>96</v>
      </c>
      <c r="L35" s="990">
        <v>921529</v>
      </c>
      <c r="M35" s="99"/>
      <c r="N35" s="106">
        <v>99.9</v>
      </c>
      <c r="O35" s="990">
        <v>1343</v>
      </c>
      <c r="P35" s="102"/>
      <c r="Q35" s="129">
        <v>0.1</v>
      </c>
      <c r="R35" s="103"/>
      <c r="S35" s="990">
        <v>4253762</v>
      </c>
      <c r="T35" s="121"/>
      <c r="U35" s="759">
        <v>21.7</v>
      </c>
      <c r="V35" s="107">
        <v>1.51</v>
      </c>
      <c r="W35" s="746"/>
      <c r="X35" s="108"/>
    </row>
    <row r="36" spans="1:24" ht="16.5" customHeight="1">
      <c r="A36" s="358"/>
      <c r="D36" s="311"/>
      <c r="E36" s="370" t="s">
        <v>421</v>
      </c>
      <c r="F36" s="160">
        <v>601494</v>
      </c>
      <c r="G36" s="99"/>
      <c r="H36" s="106">
        <v>98.4</v>
      </c>
      <c r="I36" s="160">
        <v>895585</v>
      </c>
      <c r="J36" s="100"/>
      <c r="K36" s="106">
        <v>97</v>
      </c>
      <c r="L36" s="990">
        <v>895532</v>
      </c>
      <c r="M36" s="99"/>
      <c r="N36" s="106">
        <v>100</v>
      </c>
      <c r="O36" s="990">
        <v>53</v>
      </c>
      <c r="P36" s="102"/>
      <c r="Q36" s="129">
        <v>0</v>
      </c>
      <c r="R36" s="103"/>
      <c r="S36" s="990">
        <v>4266326</v>
      </c>
      <c r="T36" s="121"/>
      <c r="U36" s="759">
        <v>21</v>
      </c>
      <c r="V36" s="107">
        <v>1.49</v>
      </c>
      <c r="W36" s="746"/>
      <c r="X36" s="108"/>
    </row>
    <row r="37" spans="1:24" s="11" customFormat="1" ht="17.45" customHeight="1">
      <c r="A37" s="277"/>
      <c r="B37" s="372"/>
      <c r="C37" s="351"/>
      <c r="D37" s="352"/>
      <c r="E37" s="369">
        <v>2</v>
      </c>
      <c r="F37" s="161">
        <v>599079</v>
      </c>
      <c r="G37" s="747"/>
      <c r="H37" s="775">
        <v>99.6</v>
      </c>
      <c r="I37" s="161">
        <v>884159</v>
      </c>
      <c r="J37" s="776"/>
      <c r="K37" s="111">
        <v>98.7</v>
      </c>
      <c r="L37" s="991">
        <v>884159</v>
      </c>
      <c r="M37" s="749"/>
      <c r="N37" s="111">
        <v>100</v>
      </c>
      <c r="O37" s="991">
        <v>0</v>
      </c>
      <c r="P37" s="748"/>
      <c r="Q37" s="750">
        <v>0</v>
      </c>
      <c r="R37" s="751"/>
      <c r="S37" s="991">
        <v>4271054</v>
      </c>
      <c r="T37" s="110"/>
      <c r="U37" s="775">
        <v>20.7</v>
      </c>
      <c r="V37" s="112">
        <v>1.48</v>
      </c>
      <c r="W37" s="752"/>
      <c r="X37" s="113"/>
    </row>
    <row r="38" spans="1:24" s="118" customFormat="1" ht="13.5" hidden="1" customHeight="1">
      <c r="A38" s="354"/>
      <c r="B38" s="1204"/>
      <c r="C38" s="1204"/>
      <c r="D38" s="1208"/>
      <c r="E38" s="1209"/>
      <c r="F38" s="1210" t="s">
        <v>395</v>
      </c>
      <c r="G38" s="754"/>
      <c r="H38" s="1180"/>
      <c r="I38" s="1210" t="s">
        <v>396</v>
      </c>
      <c r="J38" s="772"/>
      <c r="K38" s="1180"/>
      <c r="L38" s="1210" t="s">
        <v>398</v>
      </c>
      <c r="M38" s="755"/>
      <c r="N38" s="1180"/>
      <c r="O38" s="1210" t="s">
        <v>399</v>
      </c>
      <c r="P38" s="1105"/>
      <c r="Q38" s="756"/>
      <c r="R38" s="757"/>
      <c r="S38" s="1178" t="s">
        <v>209</v>
      </c>
      <c r="T38" s="114"/>
      <c r="U38" s="1180"/>
      <c r="V38" s="1181"/>
      <c r="W38" s="758"/>
      <c r="X38" s="117"/>
    </row>
    <row r="39" spans="1:24" s="118" customFormat="1" ht="13.5" hidden="1">
      <c r="A39" s="371"/>
      <c r="B39" s="355"/>
      <c r="C39" s="1205"/>
      <c r="D39" s="356"/>
      <c r="E39" s="357">
        <v>28</v>
      </c>
      <c r="F39" s="993">
        <v>639459</v>
      </c>
      <c r="G39" s="754"/>
      <c r="H39" s="115" t="s">
        <v>397</v>
      </c>
      <c r="I39" s="133">
        <v>998295</v>
      </c>
      <c r="J39" s="772"/>
      <c r="K39" s="115" t="s">
        <v>397</v>
      </c>
      <c r="L39" s="993">
        <v>983476</v>
      </c>
      <c r="M39" s="755"/>
      <c r="N39" s="1180">
        <v>98.5</v>
      </c>
      <c r="O39" s="993">
        <v>14819</v>
      </c>
      <c r="P39" s="1235"/>
      <c r="Q39" s="1191">
        <v>1.5</v>
      </c>
      <c r="R39" s="757"/>
      <c r="S39" s="133">
        <v>4205400</v>
      </c>
      <c r="T39" s="114"/>
      <c r="U39" s="1193">
        <v>23.7</v>
      </c>
      <c r="V39" s="1181">
        <v>1.56</v>
      </c>
      <c r="W39" s="758"/>
      <c r="X39" s="117"/>
    </row>
    <row r="40" spans="1:24" s="1143" customFormat="1" ht="13.5" hidden="1">
      <c r="A40" s="1183"/>
      <c r="B40" s="1186"/>
      <c r="C40" s="1185"/>
      <c r="D40" s="1199"/>
      <c r="E40" s="1187">
        <v>29</v>
      </c>
      <c r="F40" s="1190">
        <v>621182</v>
      </c>
      <c r="G40" s="1174"/>
      <c r="H40" s="1180">
        <v>97.1</v>
      </c>
      <c r="I40" s="1188">
        <v>951804</v>
      </c>
      <c r="J40" s="1175"/>
      <c r="K40" s="1180">
        <v>95.3</v>
      </c>
      <c r="L40" s="1190">
        <v>945544</v>
      </c>
      <c r="M40" s="1174"/>
      <c r="N40" s="1180">
        <v>99.3</v>
      </c>
      <c r="O40" s="1190">
        <v>6260</v>
      </c>
      <c r="P40" s="1176"/>
      <c r="Q40" s="1191">
        <v>0.7</v>
      </c>
      <c r="R40" s="1177"/>
      <c r="S40" s="1188">
        <v>4215874</v>
      </c>
      <c r="T40" s="1192"/>
      <c r="U40" s="1193">
        <v>22.6</v>
      </c>
      <c r="V40" s="1181">
        <v>1.53</v>
      </c>
      <c r="W40" s="1195"/>
      <c r="X40" s="1182"/>
    </row>
    <row r="41" spans="1:24" ht="16.5" customHeight="1">
      <c r="A41" s="358"/>
      <c r="B41" s="311"/>
      <c r="C41" s="359" t="s">
        <v>7</v>
      </c>
      <c r="D41" s="347"/>
      <c r="E41" s="360">
        <v>30</v>
      </c>
      <c r="F41" s="990">
        <v>605667</v>
      </c>
      <c r="G41" s="99"/>
      <c r="H41" s="106">
        <v>97.5</v>
      </c>
      <c r="I41" s="160">
        <v>913839</v>
      </c>
      <c r="J41" s="100"/>
      <c r="K41" s="106">
        <v>96</v>
      </c>
      <c r="L41" s="990">
        <v>912500</v>
      </c>
      <c r="M41" s="99"/>
      <c r="N41" s="106">
        <v>99.9</v>
      </c>
      <c r="O41" s="990">
        <v>1339</v>
      </c>
      <c r="P41" s="102"/>
      <c r="Q41" s="129">
        <v>0.1</v>
      </c>
      <c r="R41" s="103"/>
      <c r="S41" s="160">
        <v>4228649</v>
      </c>
      <c r="T41" s="121"/>
      <c r="U41" s="759">
        <v>21.6</v>
      </c>
      <c r="V41" s="107">
        <v>1.51</v>
      </c>
      <c r="W41" s="746"/>
      <c r="X41" s="108"/>
    </row>
    <row r="42" spans="1:24" ht="16.5" customHeight="1">
      <c r="A42" s="358"/>
      <c r="B42" s="311"/>
      <c r="C42" s="346" t="s">
        <v>215</v>
      </c>
      <c r="D42" s="347"/>
      <c r="E42" s="360" t="s">
        <v>421</v>
      </c>
      <c r="F42" s="990">
        <v>595869</v>
      </c>
      <c r="G42" s="99"/>
      <c r="H42" s="106">
        <v>98.4</v>
      </c>
      <c r="I42" s="160">
        <v>887019</v>
      </c>
      <c r="J42" s="100"/>
      <c r="K42" s="106">
        <v>97.1</v>
      </c>
      <c r="L42" s="990">
        <v>886966</v>
      </c>
      <c r="M42" s="99"/>
      <c r="N42" s="106">
        <v>100</v>
      </c>
      <c r="O42" s="990">
        <v>53</v>
      </c>
      <c r="P42" s="102"/>
      <c r="Q42" s="129">
        <v>0</v>
      </c>
      <c r="R42" s="103"/>
      <c r="S42" s="160">
        <v>4241622</v>
      </c>
      <c r="T42" s="121"/>
      <c r="U42" s="759">
        <v>20.9</v>
      </c>
      <c r="V42" s="107">
        <v>1.49</v>
      </c>
      <c r="W42" s="746"/>
      <c r="X42" s="108"/>
    </row>
    <row r="43" spans="1:24" s="11" customFormat="1" ht="17.45" customHeight="1">
      <c r="A43" s="277"/>
      <c r="B43" s="279"/>
      <c r="C43" s="373"/>
      <c r="D43" s="374"/>
      <c r="E43" s="375">
        <v>2</v>
      </c>
      <c r="F43" s="1237">
        <v>593687</v>
      </c>
      <c r="G43" s="777"/>
      <c r="H43" s="778">
        <v>99.6</v>
      </c>
      <c r="I43" s="779">
        <v>875990</v>
      </c>
      <c r="J43" s="780"/>
      <c r="K43" s="781">
        <v>98.8</v>
      </c>
      <c r="L43" s="1237">
        <v>875990</v>
      </c>
      <c r="M43" s="782"/>
      <c r="N43" s="781">
        <v>100</v>
      </c>
      <c r="O43" s="1237">
        <v>0</v>
      </c>
      <c r="P43" s="1236"/>
      <c r="Q43" s="783">
        <v>0</v>
      </c>
      <c r="R43" s="784"/>
      <c r="S43" s="779">
        <v>4246707</v>
      </c>
      <c r="T43" s="785"/>
      <c r="U43" s="778">
        <v>20.6</v>
      </c>
      <c r="V43" s="786">
        <v>1.48</v>
      </c>
      <c r="W43" s="787"/>
      <c r="X43" s="113"/>
    </row>
    <row r="44" spans="1:24" s="118" customFormat="1" ht="17.45" hidden="1" customHeight="1">
      <c r="A44" s="371"/>
      <c r="B44" s="356"/>
      <c r="C44" s="355"/>
      <c r="D44" s="356"/>
      <c r="E44" s="357">
        <v>28</v>
      </c>
      <c r="F44" s="133">
        <v>6354</v>
      </c>
      <c r="G44" s="754"/>
      <c r="H44" s="115"/>
      <c r="I44" s="133">
        <v>10090</v>
      </c>
      <c r="J44" s="772"/>
      <c r="K44" s="115"/>
      <c r="L44" s="993">
        <v>9990</v>
      </c>
      <c r="M44" s="755"/>
      <c r="N44" s="115"/>
      <c r="O44" s="993">
        <v>100</v>
      </c>
      <c r="P44" s="1235"/>
      <c r="Q44" s="756"/>
      <c r="R44" s="757"/>
      <c r="S44" s="133">
        <v>25678</v>
      </c>
      <c r="T44" s="114"/>
      <c r="U44" s="773"/>
      <c r="V44" s="116"/>
      <c r="W44" s="758"/>
      <c r="X44" s="117"/>
    </row>
    <row r="45" spans="1:24" s="1143" customFormat="1" ht="16.5" hidden="1" customHeight="1">
      <c r="A45" s="1183"/>
      <c r="B45" s="1186"/>
      <c r="C45" s="1185"/>
      <c r="D45" s="1199"/>
      <c r="E45" s="1187">
        <v>29</v>
      </c>
      <c r="F45" s="1188">
        <v>6109</v>
      </c>
      <c r="G45" s="1174"/>
      <c r="H45" s="1180">
        <v>96.1</v>
      </c>
      <c r="I45" s="1188">
        <v>9536</v>
      </c>
      <c r="J45" s="1175"/>
      <c r="K45" s="1180">
        <v>94.5</v>
      </c>
      <c r="L45" s="1190">
        <v>9509</v>
      </c>
      <c r="M45" s="1174"/>
      <c r="N45" s="1180">
        <v>99.7</v>
      </c>
      <c r="O45" s="1190">
        <v>27</v>
      </c>
      <c r="P45" s="1176"/>
      <c r="Q45" s="1191">
        <v>0.3</v>
      </c>
      <c r="R45" s="1177"/>
      <c r="S45" s="1188">
        <v>25354</v>
      </c>
      <c r="T45" s="1192"/>
      <c r="U45" s="1193">
        <v>37.6</v>
      </c>
      <c r="V45" s="1181">
        <v>1.56</v>
      </c>
      <c r="W45" s="1195"/>
      <c r="X45" s="1182"/>
    </row>
    <row r="46" spans="1:24" ht="16.5" customHeight="1">
      <c r="A46" s="358"/>
      <c r="B46" s="311"/>
      <c r="C46" s="359" t="s">
        <v>8</v>
      </c>
      <c r="D46" s="347"/>
      <c r="E46" s="360">
        <v>30</v>
      </c>
      <c r="F46" s="160">
        <v>5861</v>
      </c>
      <c r="G46" s="99"/>
      <c r="H46" s="106">
        <v>95.9</v>
      </c>
      <c r="I46" s="160">
        <v>9033</v>
      </c>
      <c r="J46" s="100"/>
      <c r="K46" s="106">
        <v>94.7</v>
      </c>
      <c r="L46" s="990">
        <v>9029</v>
      </c>
      <c r="M46" s="99"/>
      <c r="N46" s="106">
        <v>100</v>
      </c>
      <c r="O46" s="990">
        <v>4</v>
      </c>
      <c r="P46" s="102"/>
      <c r="Q46" s="129">
        <v>0</v>
      </c>
      <c r="R46" s="103"/>
      <c r="S46" s="160">
        <v>25113</v>
      </c>
      <c r="T46" s="121"/>
      <c r="U46" s="759">
        <v>36</v>
      </c>
      <c r="V46" s="107">
        <v>1.54</v>
      </c>
      <c r="W46" s="746"/>
      <c r="X46" s="108"/>
    </row>
    <row r="47" spans="1:24" ht="16.5" customHeight="1">
      <c r="A47" s="358"/>
      <c r="B47" s="311"/>
      <c r="C47" s="346" t="s">
        <v>215</v>
      </c>
      <c r="D47" s="347"/>
      <c r="E47" s="360" t="s">
        <v>421</v>
      </c>
      <c r="F47" s="160">
        <v>5625</v>
      </c>
      <c r="G47" s="99"/>
      <c r="H47" s="106">
        <v>96</v>
      </c>
      <c r="I47" s="160">
        <v>8566</v>
      </c>
      <c r="J47" s="100"/>
      <c r="K47" s="106">
        <v>94.8</v>
      </c>
      <c r="L47" s="990">
        <v>8566</v>
      </c>
      <c r="M47" s="99"/>
      <c r="N47" s="106">
        <v>100</v>
      </c>
      <c r="O47" s="990">
        <v>0</v>
      </c>
      <c r="P47" s="102"/>
      <c r="Q47" s="129">
        <v>0</v>
      </c>
      <c r="R47" s="103"/>
      <c r="S47" s="160">
        <v>24704</v>
      </c>
      <c r="T47" s="121"/>
      <c r="U47" s="759">
        <v>34.700000000000003</v>
      </c>
      <c r="V47" s="107">
        <v>1.52</v>
      </c>
      <c r="W47" s="746"/>
      <c r="X47" s="108"/>
    </row>
    <row r="48" spans="1:24" s="11" customFormat="1" ht="17.45" customHeight="1" thickBot="1">
      <c r="A48" s="280"/>
      <c r="B48" s="281"/>
      <c r="C48" s="362"/>
      <c r="D48" s="281"/>
      <c r="E48" s="365">
        <v>2</v>
      </c>
      <c r="F48" s="769">
        <v>5392</v>
      </c>
      <c r="G48" s="761"/>
      <c r="H48" s="762">
        <v>95.9</v>
      </c>
      <c r="I48" s="769">
        <v>8169</v>
      </c>
      <c r="J48" s="763"/>
      <c r="K48" s="764">
        <v>95.4</v>
      </c>
      <c r="L48" s="992">
        <v>8169</v>
      </c>
      <c r="M48" s="766"/>
      <c r="N48" s="764">
        <v>100</v>
      </c>
      <c r="O48" s="992">
        <v>0</v>
      </c>
      <c r="P48" s="760"/>
      <c r="Q48" s="767">
        <v>0</v>
      </c>
      <c r="R48" s="768"/>
      <c r="S48" s="769">
        <v>24347</v>
      </c>
      <c r="T48" s="770"/>
      <c r="U48" s="762">
        <v>33.6</v>
      </c>
      <c r="V48" s="123">
        <v>1.52</v>
      </c>
      <c r="W48" s="771"/>
      <c r="X48" s="113"/>
    </row>
    <row r="49" spans="1:24" s="118" customFormat="1" ht="14.25" hidden="1" thickTop="1">
      <c r="A49" s="354"/>
      <c r="B49" s="355"/>
      <c r="C49" s="355"/>
      <c r="D49" s="356"/>
      <c r="E49" s="357">
        <v>28</v>
      </c>
      <c r="F49" s="133">
        <v>606639</v>
      </c>
      <c r="G49" s="754"/>
      <c r="H49" s="1180" t="s">
        <v>397</v>
      </c>
      <c r="I49" s="133">
        <v>1270374</v>
      </c>
      <c r="J49" s="772"/>
      <c r="K49" s="1180" t="s">
        <v>397</v>
      </c>
      <c r="L49" s="993">
        <v>1270374</v>
      </c>
      <c r="M49" s="755"/>
      <c r="N49" s="1180">
        <v>100</v>
      </c>
      <c r="O49" s="127" t="s">
        <v>209</v>
      </c>
      <c r="P49" s="1235"/>
      <c r="Q49" s="756" t="s">
        <v>397</v>
      </c>
      <c r="R49" s="757"/>
      <c r="S49" s="1202" t="s">
        <v>209</v>
      </c>
      <c r="T49" s="114"/>
      <c r="U49" s="1180" t="s">
        <v>209</v>
      </c>
      <c r="V49" s="116"/>
      <c r="W49" s="758"/>
      <c r="X49" s="117"/>
    </row>
    <row r="50" spans="1:24" s="1143" customFormat="1" ht="13.5" hidden="1">
      <c r="A50" s="1170"/>
      <c r="B50" s="1171"/>
      <c r="C50" s="1171"/>
      <c r="D50" s="1172"/>
      <c r="E50" s="1187">
        <v>29</v>
      </c>
      <c r="F50" s="1188">
        <v>610477</v>
      </c>
      <c r="G50" s="1174"/>
      <c r="H50" s="1180">
        <v>100.6</v>
      </c>
      <c r="I50" s="1188">
        <v>1260065</v>
      </c>
      <c r="J50" s="1175"/>
      <c r="K50" s="1180">
        <v>99.2</v>
      </c>
      <c r="L50" s="1190">
        <v>1260065</v>
      </c>
      <c r="M50" s="1174"/>
      <c r="N50" s="1180">
        <v>100</v>
      </c>
      <c r="O50" s="1201" t="s">
        <v>209</v>
      </c>
      <c r="P50" s="1176"/>
      <c r="Q50" s="1191" t="s">
        <v>209</v>
      </c>
      <c r="R50" s="1177"/>
      <c r="S50" s="1202" t="s">
        <v>209</v>
      </c>
      <c r="T50" s="1203"/>
      <c r="U50" s="1180" t="s">
        <v>209</v>
      </c>
      <c r="V50" s="1194" t="s">
        <v>209</v>
      </c>
      <c r="W50" s="1195"/>
      <c r="X50" s="1182"/>
    </row>
    <row r="51" spans="1:24" ht="16.5" customHeight="1" thickTop="1">
      <c r="A51" s="345"/>
      <c r="B51" s="20" t="s">
        <v>383</v>
      </c>
      <c r="D51" s="311"/>
      <c r="E51" s="360">
        <v>30</v>
      </c>
      <c r="F51" s="160">
        <v>612396</v>
      </c>
      <c r="G51" s="99"/>
      <c r="H51" s="106">
        <v>100.3</v>
      </c>
      <c r="I51" s="160">
        <v>1250034</v>
      </c>
      <c r="J51" s="100"/>
      <c r="K51" s="106">
        <v>99.2</v>
      </c>
      <c r="L51" s="990">
        <v>1250034</v>
      </c>
      <c r="M51" s="99"/>
      <c r="N51" s="106">
        <v>100</v>
      </c>
      <c r="O51" s="128" t="s">
        <v>209</v>
      </c>
      <c r="P51" s="102"/>
      <c r="Q51" s="129" t="s">
        <v>209</v>
      </c>
      <c r="R51" s="103"/>
      <c r="S51" s="130" t="s">
        <v>209</v>
      </c>
      <c r="T51" s="131"/>
      <c r="U51" s="106" t="s">
        <v>209</v>
      </c>
      <c r="V51" s="122" t="s">
        <v>209</v>
      </c>
      <c r="W51" s="746"/>
      <c r="X51" s="108"/>
    </row>
    <row r="52" spans="1:24" ht="16.5" customHeight="1">
      <c r="A52" s="310"/>
      <c r="D52" s="311"/>
      <c r="E52" s="360" t="s">
        <v>421</v>
      </c>
      <c r="F52" s="160">
        <v>618250</v>
      </c>
      <c r="G52" s="99"/>
      <c r="H52" s="106">
        <v>101</v>
      </c>
      <c r="I52" s="160">
        <v>1247448</v>
      </c>
      <c r="J52" s="100"/>
      <c r="K52" s="106">
        <v>99.8</v>
      </c>
      <c r="L52" s="990">
        <v>1247448</v>
      </c>
      <c r="M52" s="99"/>
      <c r="N52" s="106">
        <v>100</v>
      </c>
      <c r="O52" s="128" t="s">
        <v>209</v>
      </c>
      <c r="P52" s="102"/>
      <c r="Q52" s="129" t="s">
        <v>209</v>
      </c>
      <c r="R52" s="103"/>
      <c r="S52" s="130" t="s">
        <v>209</v>
      </c>
      <c r="T52" s="131"/>
      <c r="U52" s="106" t="s">
        <v>209</v>
      </c>
      <c r="V52" s="122" t="s">
        <v>209</v>
      </c>
      <c r="W52" s="746"/>
      <c r="X52" s="108"/>
    </row>
    <row r="53" spans="1:24" s="11" customFormat="1" ht="17.45" customHeight="1">
      <c r="A53" s="350"/>
      <c r="B53" s="351"/>
      <c r="C53" s="351"/>
      <c r="D53" s="352"/>
      <c r="E53" s="369">
        <v>2</v>
      </c>
      <c r="F53" s="161">
        <v>620634</v>
      </c>
      <c r="G53" s="747"/>
      <c r="H53" s="775">
        <v>100.4</v>
      </c>
      <c r="I53" s="161">
        <v>1241949</v>
      </c>
      <c r="J53" s="776"/>
      <c r="K53" s="111">
        <v>99.6</v>
      </c>
      <c r="L53" s="991">
        <v>1241949</v>
      </c>
      <c r="M53" s="749"/>
      <c r="N53" s="111">
        <v>100</v>
      </c>
      <c r="O53" s="788" t="s">
        <v>209</v>
      </c>
      <c r="P53" s="748"/>
      <c r="Q53" s="750" t="s">
        <v>209</v>
      </c>
      <c r="R53" s="751"/>
      <c r="S53" s="109" t="s">
        <v>209</v>
      </c>
      <c r="T53" s="132"/>
      <c r="U53" s="111" t="s">
        <v>209</v>
      </c>
      <c r="V53" s="112" t="s">
        <v>209</v>
      </c>
      <c r="W53" s="752"/>
      <c r="X53" s="113"/>
    </row>
    <row r="54" spans="1:24" s="118" customFormat="1" ht="17.45" hidden="1" customHeight="1">
      <c r="A54" s="354"/>
      <c r="B54" s="1204"/>
      <c r="C54" s="1207"/>
      <c r="D54" s="1208"/>
      <c r="E54" s="1209"/>
      <c r="F54" s="1210" t="s">
        <v>400</v>
      </c>
      <c r="G54" s="754"/>
      <c r="H54" s="1180"/>
      <c r="I54" s="1210" t="s">
        <v>401</v>
      </c>
      <c r="J54" s="772"/>
      <c r="K54" s="1180"/>
      <c r="L54" s="1210" t="s">
        <v>415</v>
      </c>
      <c r="M54" s="755"/>
      <c r="N54" s="1180"/>
      <c r="O54" s="1210"/>
      <c r="P54" s="1105"/>
      <c r="Q54" s="756"/>
      <c r="R54" s="757"/>
      <c r="S54" s="1178" t="s">
        <v>209</v>
      </c>
      <c r="T54" s="114"/>
      <c r="U54" s="1180"/>
      <c r="V54" s="1181"/>
      <c r="W54" s="758"/>
      <c r="X54" s="117"/>
    </row>
    <row r="55" spans="1:24" s="118" customFormat="1" ht="17.45" hidden="1" customHeight="1">
      <c r="A55" s="354"/>
      <c r="B55" s="1205"/>
      <c r="C55" s="355"/>
      <c r="D55" s="356"/>
      <c r="E55" s="357">
        <v>28</v>
      </c>
      <c r="F55" s="133">
        <v>215250</v>
      </c>
      <c r="G55" s="754"/>
      <c r="H55" s="1180" t="s">
        <v>397</v>
      </c>
      <c r="I55" s="133">
        <v>412282</v>
      </c>
      <c r="J55" s="772"/>
      <c r="K55" s="1180" t="s">
        <v>397</v>
      </c>
      <c r="L55" s="993">
        <v>412282</v>
      </c>
      <c r="M55" s="755"/>
      <c r="N55" s="1180">
        <v>100</v>
      </c>
      <c r="O55" s="1201" t="s">
        <v>209</v>
      </c>
      <c r="P55" s="1176"/>
      <c r="Q55" s="1191" t="s">
        <v>209</v>
      </c>
      <c r="R55" s="1177"/>
      <c r="S55" s="1188">
        <v>13569660</v>
      </c>
      <c r="T55" s="134"/>
      <c r="U55" s="1193">
        <v>3</v>
      </c>
      <c r="V55" s="1181" t="s">
        <v>209</v>
      </c>
      <c r="W55" s="758"/>
      <c r="X55" s="117"/>
    </row>
    <row r="56" spans="1:24" s="1143" customFormat="1" ht="16.5" hidden="1" customHeight="1">
      <c r="A56" s="1183"/>
      <c r="B56" s="1184"/>
      <c r="C56" s="1185"/>
      <c r="D56" s="1186"/>
      <c r="E56" s="1187">
        <v>29</v>
      </c>
      <c r="F56" s="1188">
        <v>214175</v>
      </c>
      <c r="G56" s="1174"/>
      <c r="H56" s="1180">
        <v>99.5</v>
      </c>
      <c r="I56" s="1188">
        <v>404621</v>
      </c>
      <c r="J56" s="1175"/>
      <c r="K56" s="1180">
        <v>98.1</v>
      </c>
      <c r="L56" s="1190">
        <v>404621</v>
      </c>
      <c r="M56" s="1174"/>
      <c r="N56" s="1180">
        <v>100</v>
      </c>
      <c r="O56" s="1201" t="s">
        <v>209</v>
      </c>
      <c r="P56" s="1176"/>
      <c r="Q56" s="1191" t="s">
        <v>209</v>
      </c>
      <c r="R56" s="1177"/>
      <c r="S56" s="1188">
        <v>13667501</v>
      </c>
      <c r="T56" s="1192"/>
      <c r="U56" s="1193">
        <v>3</v>
      </c>
      <c r="V56" s="1181" t="s">
        <v>209</v>
      </c>
      <c r="W56" s="1195"/>
      <c r="X56" s="1182"/>
    </row>
    <row r="57" spans="1:24" ht="16.5" customHeight="1">
      <c r="A57" s="358"/>
      <c r="B57" s="21"/>
      <c r="C57" s="359" t="s">
        <v>6</v>
      </c>
      <c r="D57" s="347"/>
      <c r="E57" s="360">
        <v>30</v>
      </c>
      <c r="F57" s="197">
        <v>212754</v>
      </c>
      <c r="G57" s="136"/>
      <c r="H57" s="789">
        <v>99.3</v>
      </c>
      <c r="I57" s="197">
        <v>397837</v>
      </c>
      <c r="J57" s="137"/>
      <c r="K57" s="789">
        <v>98.3</v>
      </c>
      <c r="L57" s="994">
        <v>397837</v>
      </c>
      <c r="M57" s="136"/>
      <c r="N57" s="789">
        <v>100</v>
      </c>
      <c r="O57" s="138" t="s">
        <v>209</v>
      </c>
      <c r="P57" s="139"/>
      <c r="Q57" s="140" t="s">
        <v>209</v>
      </c>
      <c r="R57" s="141"/>
      <c r="S57" s="197">
        <v>13768387</v>
      </c>
      <c r="T57" s="142"/>
      <c r="U57" s="791">
        <v>2.9</v>
      </c>
      <c r="V57" s="143" t="s">
        <v>209</v>
      </c>
      <c r="W57" s="792"/>
      <c r="X57" s="108"/>
    </row>
    <row r="58" spans="1:24" s="8" customFormat="1" ht="16.5" customHeight="1">
      <c r="A58" s="358"/>
      <c r="B58" s="46"/>
      <c r="C58" s="631" t="s">
        <v>216</v>
      </c>
      <c r="D58" s="347"/>
      <c r="E58" s="360" t="s">
        <v>421</v>
      </c>
      <c r="F58" s="197">
        <v>212599</v>
      </c>
      <c r="G58" s="793"/>
      <c r="H58" s="789">
        <v>99.9</v>
      </c>
      <c r="I58" s="197">
        <v>393173</v>
      </c>
      <c r="J58" s="137"/>
      <c r="K58" s="789">
        <v>98.8</v>
      </c>
      <c r="L58" s="994">
        <v>393173</v>
      </c>
      <c r="M58" s="136"/>
      <c r="N58" s="789">
        <v>100</v>
      </c>
      <c r="O58" s="138" t="s">
        <v>209</v>
      </c>
      <c r="P58" s="139"/>
      <c r="Q58" s="140" t="s">
        <v>209</v>
      </c>
      <c r="R58" s="141"/>
      <c r="S58" s="197">
        <v>13865911</v>
      </c>
      <c r="T58" s="142"/>
      <c r="U58" s="791">
        <v>2.8</v>
      </c>
      <c r="V58" s="143" t="s">
        <v>209</v>
      </c>
      <c r="W58" s="792"/>
      <c r="X58" s="144"/>
    </row>
    <row r="59" spans="1:24" s="14" customFormat="1" ht="17.45" customHeight="1">
      <c r="A59" s="377"/>
      <c r="B59" s="378"/>
      <c r="C59" s="378"/>
      <c r="D59" s="379"/>
      <c r="E59" s="369">
        <v>2</v>
      </c>
      <c r="F59" s="202">
        <v>210432</v>
      </c>
      <c r="G59" s="794"/>
      <c r="H59" s="795">
        <v>99</v>
      </c>
      <c r="I59" s="203">
        <v>386546</v>
      </c>
      <c r="J59" s="796"/>
      <c r="K59" s="795">
        <v>98.3</v>
      </c>
      <c r="L59" s="202">
        <v>386546</v>
      </c>
      <c r="M59" s="797"/>
      <c r="N59" s="795">
        <v>100</v>
      </c>
      <c r="O59" s="798" t="s">
        <v>209</v>
      </c>
      <c r="P59" s="799"/>
      <c r="Q59" s="800" t="s">
        <v>209</v>
      </c>
      <c r="R59" s="801"/>
      <c r="S59" s="203">
        <v>13840468</v>
      </c>
      <c r="T59" s="802"/>
      <c r="U59" s="803">
        <v>2.8</v>
      </c>
      <c r="V59" s="804" t="s">
        <v>209</v>
      </c>
      <c r="W59" s="805"/>
      <c r="X59" s="145"/>
    </row>
    <row r="60" spans="1:24" ht="4.5" customHeight="1">
      <c r="F60" s="8"/>
    </row>
    <row r="61" spans="1:24">
      <c r="F61" s="8"/>
      <c r="I61" s="8"/>
    </row>
    <row r="62" spans="1:24">
      <c r="F62" s="8"/>
      <c r="H62" s="146"/>
      <c r="I62" s="8"/>
      <c r="K62" s="146"/>
    </row>
    <row r="63" spans="1:24">
      <c r="F63" s="8"/>
      <c r="H63" s="146"/>
      <c r="I63" s="8"/>
      <c r="K63" s="146"/>
    </row>
    <row r="64" spans="1:24">
      <c r="F64" s="8"/>
      <c r="H64" s="147"/>
      <c r="I64" s="8"/>
      <c r="K64" s="146"/>
    </row>
  </sheetData>
  <mergeCells count="2">
    <mergeCell ref="A13:C13"/>
    <mergeCell ref="S9:T9"/>
  </mergeCells>
  <phoneticPr fontId="26"/>
  <printOptions gridLinesSet="0"/>
  <pageMargins left="0.98425196850393704" right="0.98425196850393704" top="0.78740157480314965" bottom="0.59055118110236227" header="0" footer="0.39370078740157483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76"/>
  <sheetViews>
    <sheetView view="pageBreakPreview" zoomScaleNormal="100" workbookViewId="0">
      <selection activeCell="B1" sqref="B1"/>
    </sheetView>
  </sheetViews>
  <sheetFormatPr defaultColWidth="9" defaultRowHeight="12"/>
  <cols>
    <col min="1" max="1" width="1" style="21" customWidth="1" collapsed="1"/>
    <col min="2" max="2" width="1.625" style="21" customWidth="1" collapsed="1"/>
    <col min="3" max="3" width="1.375" style="21" customWidth="1" collapsed="1"/>
    <col min="4" max="4" width="1.875" style="20" customWidth="1" collapsed="1"/>
    <col min="5" max="5" width="4.375" style="20" customWidth="1" collapsed="1"/>
    <col min="6" max="8" width="5.625" style="1" customWidth="1" collapsed="1"/>
    <col min="9" max="9" width="6.25" style="1" customWidth="1" collapsed="1"/>
    <col min="10" max="12" width="5.625" style="1" customWidth="1" collapsed="1"/>
    <col min="13" max="13" width="6.25" style="1" customWidth="1" collapsed="1"/>
    <col min="14" max="16" width="5.625" style="1" customWidth="1" collapsed="1"/>
    <col min="17" max="17" width="6.25" style="1" customWidth="1" collapsed="1"/>
    <col min="18" max="18" width="9.75" style="1" customWidth="1" collapsed="1"/>
    <col min="19" max="19" width="4.625" style="1" customWidth="1" collapsed="1"/>
    <col min="20" max="32" width="9" style="1"/>
    <col min="33" max="16384" width="9" style="1" collapsed="1"/>
  </cols>
  <sheetData>
    <row r="1" spans="1:19" s="11" customFormat="1" ht="19.149999999999999" customHeight="1">
      <c r="A1" s="500" t="s">
        <v>138</v>
      </c>
      <c r="B1" s="500"/>
      <c r="C1" s="497"/>
      <c r="D1" s="380"/>
      <c r="E1" s="380"/>
      <c r="M1" s="568"/>
    </row>
    <row r="2" spans="1:19" s="11" customFormat="1" ht="19.149999999999999" customHeight="1">
      <c r="A2" s="500"/>
      <c r="B2" s="500"/>
      <c r="C2" s="497" t="s">
        <v>506</v>
      </c>
      <c r="D2" s="380"/>
      <c r="E2" s="380"/>
      <c r="M2" s="568"/>
    </row>
    <row r="3" spans="1:19" s="500" customFormat="1" ht="19.149999999999999" customHeight="1">
      <c r="A3" s="496"/>
      <c r="B3" s="496"/>
      <c r="C3" s="496"/>
      <c r="D3" s="496" t="s">
        <v>290</v>
      </c>
      <c r="E3" s="548"/>
      <c r="F3" s="496"/>
      <c r="G3" s="496"/>
      <c r="H3" s="496"/>
      <c r="I3" s="496"/>
      <c r="J3" s="496"/>
      <c r="K3" s="496"/>
      <c r="L3" s="496"/>
      <c r="M3" s="496"/>
      <c r="N3" s="496"/>
    </row>
    <row r="4" spans="1:19" s="21" customFormat="1" ht="18" customHeight="1">
      <c r="C4" s="376"/>
      <c r="D4" s="566"/>
      <c r="E4" s="567"/>
      <c r="F4" s="46"/>
      <c r="G4" s="1418" t="s">
        <v>273</v>
      </c>
      <c r="H4" s="1419"/>
      <c r="I4" s="1419"/>
      <c r="J4" s="46"/>
      <c r="K4" s="46"/>
      <c r="O4" s="1418"/>
      <c r="P4" s="1419"/>
      <c r="Q4" s="1419"/>
    </row>
    <row r="5" spans="1:19" s="21" customFormat="1" ht="15.75" customHeight="1">
      <c r="A5" s="1458" t="s">
        <v>118</v>
      </c>
      <c r="B5" s="1459"/>
      <c r="C5" s="1459"/>
      <c r="D5" s="1460"/>
      <c r="E5" s="587" t="s">
        <v>0</v>
      </c>
      <c r="F5" s="1284" t="s">
        <v>293</v>
      </c>
      <c r="G5" s="1391"/>
      <c r="H5" s="1391"/>
      <c r="I5" s="1341"/>
      <c r="J5" s="642"/>
      <c r="K5" s="643"/>
      <c r="L5" s="643"/>
      <c r="M5" s="643"/>
      <c r="N5" s="46"/>
      <c r="O5" s="46"/>
      <c r="P5" s="46"/>
      <c r="Q5" s="46"/>
    </row>
    <row r="6" spans="1:19" s="21" customFormat="1" ht="15" customHeight="1">
      <c r="A6" s="1269"/>
      <c r="B6" s="1270"/>
      <c r="C6" s="1270"/>
      <c r="D6" s="1479"/>
      <c r="E6" s="588"/>
      <c r="F6" s="1297"/>
      <c r="G6" s="1461"/>
      <c r="H6" s="1461"/>
      <c r="I6" s="1299"/>
      <c r="J6" s="580"/>
      <c r="K6" s="583"/>
      <c r="L6" s="583"/>
      <c r="M6" s="644"/>
      <c r="N6" s="583"/>
      <c r="O6" s="583"/>
      <c r="P6" s="583"/>
      <c r="Q6" s="570"/>
    </row>
    <row r="7" spans="1:19" s="21" customFormat="1" ht="24" customHeight="1">
      <c r="A7" s="1402" t="s">
        <v>119</v>
      </c>
      <c r="B7" s="1462"/>
      <c r="C7" s="1462"/>
      <c r="D7" s="1463"/>
      <c r="E7" s="572" t="s">
        <v>1</v>
      </c>
      <c r="F7" s="595"/>
      <c r="G7" s="262"/>
      <c r="H7" s="262"/>
      <c r="I7" s="596" t="s">
        <v>120</v>
      </c>
      <c r="J7" s="645"/>
      <c r="K7" s="46"/>
      <c r="L7" s="46"/>
      <c r="M7" s="646"/>
      <c r="N7" s="46"/>
      <c r="O7" s="46"/>
      <c r="P7" s="46"/>
      <c r="Q7" s="646"/>
    </row>
    <row r="8" spans="1:19" ht="13.5" hidden="1">
      <c r="A8" s="589"/>
      <c r="B8" s="590"/>
      <c r="C8" s="590"/>
      <c r="D8" s="591"/>
      <c r="E8" s="592">
        <v>29</v>
      </c>
      <c r="F8" s="430">
        <v>614693878079</v>
      </c>
      <c r="G8" s="8"/>
      <c r="H8" s="8"/>
      <c r="I8" s="431"/>
      <c r="J8" s="629"/>
      <c r="K8" s="8"/>
      <c r="L8" s="432"/>
      <c r="M8" s="647"/>
      <c r="N8" s="630"/>
      <c r="O8" s="432"/>
      <c r="P8" s="432"/>
      <c r="Q8" s="647"/>
      <c r="R8" s="96"/>
      <c r="S8" s="96"/>
    </row>
    <row r="9" spans="1:19" ht="17.100000000000001" customHeight="1">
      <c r="A9" s="1286" t="s">
        <v>274</v>
      </c>
      <c r="B9" s="1475"/>
      <c r="C9" s="1475"/>
      <c r="D9" s="1308"/>
      <c r="E9" s="950">
        <v>30</v>
      </c>
      <c r="F9" s="1476">
        <v>618391491953</v>
      </c>
      <c r="G9" s="1477"/>
      <c r="H9" s="1478"/>
      <c r="I9" s="842">
        <v>100.6</v>
      </c>
      <c r="J9" s="98"/>
      <c r="K9" s="119"/>
      <c r="L9" s="119"/>
      <c r="M9" s="648"/>
      <c r="N9" s="119"/>
      <c r="O9" s="119"/>
      <c r="P9" s="119"/>
      <c r="Q9" s="648"/>
    </row>
    <row r="10" spans="1:19" ht="17.100000000000001" customHeight="1">
      <c r="A10" s="1286"/>
      <c r="B10" s="1390"/>
      <c r="C10" s="1390"/>
      <c r="D10" s="1287"/>
      <c r="E10" s="951" t="s">
        <v>421</v>
      </c>
      <c r="F10" s="1438">
        <v>615260802977</v>
      </c>
      <c r="G10" s="1439"/>
      <c r="H10" s="1440"/>
      <c r="I10" s="845">
        <v>99.5</v>
      </c>
      <c r="J10" s="98"/>
      <c r="K10" s="119"/>
      <c r="L10" s="119"/>
      <c r="M10" s="648"/>
      <c r="N10" s="119"/>
      <c r="O10" s="119"/>
      <c r="P10" s="119"/>
      <c r="Q10" s="648"/>
    </row>
    <row r="11" spans="1:19" ht="17.100000000000001" customHeight="1" thickBot="1">
      <c r="A11" s="1447" t="s">
        <v>30</v>
      </c>
      <c r="B11" s="1467"/>
      <c r="C11" s="1467"/>
      <c r="D11" s="1468"/>
      <c r="E11" s="958">
        <v>2</v>
      </c>
      <c r="F11" s="1469">
        <v>607011884773</v>
      </c>
      <c r="G11" s="1470"/>
      <c r="H11" s="1471"/>
      <c r="I11" s="959">
        <v>98.7</v>
      </c>
      <c r="J11" s="98"/>
      <c r="K11" s="119"/>
      <c r="L11" s="119"/>
      <c r="M11" s="648"/>
      <c r="N11" s="119"/>
      <c r="O11" s="119"/>
      <c r="P11" s="119"/>
      <c r="Q11" s="648"/>
    </row>
    <row r="12" spans="1:19" ht="14.25" hidden="1" customHeight="1" thickTop="1">
      <c r="A12" s="578"/>
      <c r="B12" s="593"/>
      <c r="C12" s="593"/>
      <c r="D12" s="579"/>
      <c r="E12" s="955">
        <v>29</v>
      </c>
      <c r="F12" s="1472">
        <v>346794779359</v>
      </c>
      <c r="G12" s="1473"/>
      <c r="H12" s="1474"/>
      <c r="I12" s="840"/>
      <c r="J12" s="629"/>
      <c r="K12" s="630"/>
      <c r="L12" s="630"/>
      <c r="M12" s="649"/>
      <c r="N12" s="630"/>
      <c r="O12" s="630"/>
      <c r="P12" s="630"/>
      <c r="Q12" s="649"/>
      <c r="R12" s="96"/>
      <c r="S12" s="96"/>
    </row>
    <row r="13" spans="1:19" ht="17.100000000000001" customHeight="1" thickTop="1">
      <c r="A13" s="1286" t="s">
        <v>275</v>
      </c>
      <c r="B13" s="1390"/>
      <c r="C13" s="1390"/>
      <c r="D13" s="1287"/>
      <c r="E13" s="950">
        <v>30</v>
      </c>
      <c r="F13" s="1464">
        <v>343970523073</v>
      </c>
      <c r="G13" s="1465"/>
      <c r="H13" s="1466"/>
      <c r="I13" s="842">
        <v>99.2</v>
      </c>
      <c r="J13" s="98"/>
      <c r="K13" s="119"/>
      <c r="L13" s="119"/>
      <c r="M13" s="648"/>
      <c r="N13" s="119"/>
      <c r="O13" s="119"/>
      <c r="P13" s="119"/>
      <c r="Q13" s="648"/>
    </row>
    <row r="14" spans="1:19" ht="17.100000000000001" customHeight="1">
      <c r="A14" s="1286" t="s">
        <v>276</v>
      </c>
      <c r="B14" s="1390"/>
      <c r="C14" s="1390"/>
      <c r="D14" s="1287"/>
      <c r="E14" s="951" t="s">
        <v>421</v>
      </c>
      <c r="F14" s="1438">
        <v>336307166517</v>
      </c>
      <c r="G14" s="1439"/>
      <c r="H14" s="1440"/>
      <c r="I14" s="845">
        <v>97.8</v>
      </c>
      <c r="J14" s="98"/>
      <c r="K14" s="119"/>
      <c r="L14" s="119"/>
      <c r="M14" s="648"/>
      <c r="N14" s="119"/>
      <c r="O14" s="119"/>
      <c r="P14" s="119"/>
      <c r="Q14" s="648"/>
    </row>
    <row r="15" spans="1:19" ht="17.100000000000001" customHeight="1">
      <c r="A15" s="1286" t="s">
        <v>277</v>
      </c>
      <c r="B15" s="1390"/>
      <c r="C15" s="1390"/>
      <c r="D15" s="1287"/>
      <c r="E15" s="951">
        <v>2</v>
      </c>
      <c r="F15" s="1438">
        <v>323321609037</v>
      </c>
      <c r="G15" s="1439"/>
      <c r="H15" s="1440"/>
      <c r="I15" s="845">
        <v>96.1</v>
      </c>
      <c r="J15" s="98"/>
      <c r="K15" s="119"/>
      <c r="L15" s="119"/>
      <c r="M15" s="648"/>
      <c r="N15" s="119"/>
      <c r="O15" s="119"/>
      <c r="P15" s="119"/>
      <c r="Q15" s="648"/>
    </row>
    <row r="16" spans="1:19" ht="13.5" hidden="1">
      <c r="A16" s="354"/>
      <c r="B16" s="581"/>
      <c r="C16" s="593"/>
      <c r="D16" s="579"/>
      <c r="E16" s="953">
        <v>29</v>
      </c>
      <c r="F16" s="1429">
        <v>261360233305</v>
      </c>
      <c r="G16" s="1430"/>
      <c r="H16" s="1431"/>
      <c r="I16" s="954"/>
      <c r="J16" s="125"/>
      <c r="K16" s="124"/>
      <c r="L16" s="124"/>
      <c r="M16" s="649"/>
      <c r="N16" s="124"/>
      <c r="O16" s="124"/>
      <c r="P16" s="124"/>
      <c r="Q16" s="649"/>
      <c r="R16" s="96"/>
      <c r="S16" s="96"/>
    </row>
    <row r="17" spans="1:19" ht="17.100000000000001" customHeight="1">
      <c r="A17" s="350"/>
      <c r="B17" s="1284" t="s">
        <v>278</v>
      </c>
      <c r="C17" s="1391"/>
      <c r="D17" s="1285"/>
      <c r="E17" s="950">
        <v>30</v>
      </c>
      <c r="F17" s="1432">
        <v>259388269792</v>
      </c>
      <c r="G17" s="1433"/>
      <c r="H17" s="1434"/>
      <c r="I17" s="842">
        <v>99.2</v>
      </c>
      <c r="J17" s="101"/>
      <c r="K17" s="126"/>
      <c r="L17" s="126"/>
      <c r="M17" s="648"/>
      <c r="N17" s="126"/>
      <c r="O17" s="126"/>
      <c r="P17" s="126"/>
      <c r="Q17" s="648"/>
    </row>
    <row r="18" spans="1:19" ht="17.100000000000001" customHeight="1">
      <c r="A18" s="350"/>
      <c r="B18" s="1286" t="s">
        <v>279</v>
      </c>
      <c r="C18" s="1390"/>
      <c r="D18" s="1287"/>
      <c r="E18" s="951" t="s">
        <v>421</v>
      </c>
      <c r="F18" s="1426">
        <v>252741516273</v>
      </c>
      <c r="G18" s="1427"/>
      <c r="H18" s="1428"/>
      <c r="I18" s="845">
        <v>97.4</v>
      </c>
      <c r="J18" s="101"/>
      <c r="K18" s="126"/>
      <c r="L18" s="126"/>
      <c r="M18" s="648"/>
      <c r="N18" s="126"/>
      <c r="O18" s="126"/>
      <c r="P18" s="126"/>
      <c r="Q18" s="648"/>
    </row>
    <row r="19" spans="1:19" ht="17.100000000000001" customHeight="1">
      <c r="A19" s="350"/>
      <c r="B19" s="1288" t="s">
        <v>280</v>
      </c>
      <c r="C19" s="1392"/>
      <c r="D19" s="1289"/>
      <c r="E19" s="952">
        <v>2</v>
      </c>
      <c r="F19" s="1423">
        <v>239973640237</v>
      </c>
      <c r="G19" s="1424"/>
      <c r="H19" s="1425"/>
      <c r="I19" s="852">
        <v>94.9</v>
      </c>
      <c r="J19" s="101"/>
      <c r="K19" s="126"/>
      <c r="L19" s="126"/>
      <c r="M19" s="648"/>
      <c r="N19" s="660"/>
      <c r="O19" s="660"/>
      <c r="P19" s="660"/>
      <c r="Q19" s="648"/>
    </row>
    <row r="20" spans="1:19" ht="13.5" hidden="1">
      <c r="A20" s="354"/>
      <c r="B20" s="1024"/>
      <c r="C20" s="1025"/>
      <c r="D20" s="1026"/>
      <c r="E20" s="955">
        <v>29</v>
      </c>
      <c r="F20" s="1435">
        <v>85434546054</v>
      </c>
      <c r="G20" s="1436"/>
      <c r="H20" s="1437"/>
      <c r="I20" s="840"/>
      <c r="J20" s="629"/>
      <c r="K20" s="630"/>
      <c r="L20" s="630"/>
      <c r="M20" s="649"/>
      <c r="N20" s="628"/>
      <c r="O20" s="628"/>
      <c r="P20" s="628"/>
      <c r="Q20" s="649"/>
      <c r="R20" s="96"/>
      <c r="S20" s="96"/>
    </row>
    <row r="21" spans="1:19" ht="17.100000000000001" customHeight="1">
      <c r="A21" s="350"/>
      <c r="B21" s="1286" t="s">
        <v>281</v>
      </c>
      <c r="C21" s="1390"/>
      <c r="D21" s="1287"/>
      <c r="E21" s="950">
        <v>30</v>
      </c>
      <c r="F21" s="1432">
        <v>84582253281</v>
      </c>
      <c r="G21" s="1433"/>
      <c r="H21" s="1434"/>
      <c r="I21" s="842">
        <v>99</v>
      </c>
      <c r="J21" s="101"/>
      <c r="K21" s="126"/>
      <c r="L21" s="126"/>
      <c r="M21" s="648"/>
      <c r="N21" s="126"/>
      <c r="O21" s="126"/>
      <c r="P21" s="126"/>
      <c r="Q21" s="648"/>
    </row>
    <row r="22" spans="1:19" ht="17.100000000000001" customHeight="1">
      <c r="A22" s="350"/>
      <c r="B22" s="1286" t="s">
        <v>124</v>
      </c>
      <c r="C22" s="1390"/>
      <c r="D22" s="1287"/>
      <c r="E22" s="951" t="s">
        <v>421</v>
      </c>
      <c r="F22" s="1426">
        <v>83565650244</v>
      </c>
      <c r="G22" s="1427"/>
      <c r="H22" s="1428"/>
      <c r="I22" s="845">
        <v>98.8</v>
      </c>
      <c r="J22" s="101"/>
      <c r="K22" s="126"/>
      <c r="L22" s="126"/>
      <c r="M22" s="648"/>
      <c r="N22" s="126"/>
      <c r="O22" s="126"/>
      <c r="P22" s="126"/>
      <c r="Q22" s="648"/>
    </row>
    <row r="23" spans="1:19" ht="17.100000000000001" customHeight="1" thickBot="1">
      <c r="A23" s="960"/>
      <c r="B23" s="1447" t="s">
        <v>125</v>
      </c>
      <c r="C23" s="1448"/>
      <c r="D23" s="1449"/>
      <c r="E23" s="958">
        <v>2</v>
      </c>
      <c r="F23" s="1441">
        <v>83347968800</v>
      </c>
      <c r="G23" s="1442"/>
      <c r="H23" s="1443"/>
      <c r="I23" s="959">
        <v>99.7</v>
      </c>
      <c r="J23" s="101"/>
      <c r="K23" s="126"/>
      <c r="L23" s="126"/>
      <c r="M23" s="648"/>
      <c r="N23" s="660"/>
      <c r="O23" s="660"/>
      <c r="P23" s="660"/>
      <c r="Q23" s="648"/>
    </row>
    <row r="24" spans="1:19" ht="14.25" hidden="1" thickTop="1">
      <c r="A24" s="371"/>
      <c r="B24" s="354"/>
      <c r="C24" s="581"/>
      <c r="D24" s="579"/>
      <c r="E24" s="956">
        <v>29</v>
      </c>
      <c r="F24" s="1444">
        <v>267899098720</v>
      </c>
      <c r="G24" s="1445"/>
      <c r="H24" s="1446"/>
      <c r="I24" s="957"/>
      <c r="J24" s="125"/>
      <c r="K24" s="124"/>
      <c r="L24" s="124"/>
      <c r="M24" s="649"/>
      <c r="N24" s="661"/>
      <c r="O24" s="661"/>
      <c r="P24" s="661"/>
      <c r="Q24" s="649"/>
      <c r="R24" s="96"/>
      <c r="S24" s="96"/>
    </row>
    <row r="25" spans="1:19" ht="17.100000000000001" customHeight="1" thickTop="1">
      <c r="A25" s="1286" t="s">
        <v>282</v>
      </c>
      <c r="B25" s="1390"/>
      <c r="C25" s="1390"/>
      <c r="D25" s="1287"/>
      <c r="E25" s="951">
        <v>30</v>
      </c>
      <c r="F25" s="1426">
        <v>274420968880</v>
      </c>
      <c r="G25" s="1427"/>
      <c r="H25" s="1428"/>
      <c r="I25" s="845">
        <v>102.4</v>
      </c>
      <c r="J25" s="101"/>
      <c r="K25" s="126"/>
      <c r="L25" s="126"/>
      <c r="M25" s="648"/>
      <c r="N25" s="17"/>
      <c r="O25" s="17"/>
      <c r="P25" s="17"/>
      <c r="Q25" s="650"/>
    </row>
    <row r="26" spans="1:19" ht="17.100000000000001" customHeight="1">
      <c r="A26" s="1286"/>
      <c r="B26" s="1390"/>
      <c r="C26" s="1390"/>
      <c r="D26" s="1287"/>
      <c r="E26" s="951" t="s">
        <v>421</v>
      </c>
      <c r="F26" s="1426">
        <v>278953636460</v>
      </c>
      <c r="G26" s="1427"/>
      <c r="H26" s="1428"/>
      <c r="I26" s="845">
        <v>101.7</v>
      </c>
      <c r="J26" s="101"/>
      <c r="K26" s="126"/>
      <c r="L26" s="126"/>
      <c r="M26" s="648"/>
      <c r="N26" s="17"/>
      <c r="O26" s="17"/>
      <c r="P26" s="17"/>
      <c r="Q26" s="650"/>
    </row>
    <row r="27" spans="1:19" ht="17.100000000000001" customHeight="1">
      <c r="A27" s="1288" t="s">
        <v>127</v>
      </c>
      <c r="B27" s="1392"/>
      <c r="C27" s="1392"/>
      <c r="D27" s="1289"/>
      <c r="E27" s="952">
        <v>2</v>
      </c>
      <c r="F27" s="1423">
        <v>283690275736</v>
      </c>
      <c r="G27" s="1424"/>
      <c r="H27" s="1425"/>
      <c r="I27" s="852">
        <v>101.7</v>
      </c>
      <c r="J27" s="101"/>
      <c r="K27" s="126"/>
      <c r="L27" s="126"/>
      <c r="M27" s="648"/>
      <c r="N27" s="17"/>
      <c r="O27" s="17"/>
      <c r="P27" s="17"/>
      <c r="Q27" s="650"/>
    </row>
    <row r="28" spans="1:19" ht="17.25" customHeight="1">
      <c r="E28" s="20" t="s">
        <v>128</v>
      </c>
    </row>
    <row r="29" spans="1:19" ht="18" customHeight="1">
      <c r="D29" s="594"/>
      <c r="E29" s="594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</row>
    <row r="30" spans="1:19" s="22" customFormat="1" ht="23.25" customHeight="1">
      <c r="B30" s="627"/>
      <c r="C30" s="48"/>
      <c r="D30" s="48"/>
      <c r="E30" s="48"/>
    </row>
    <row r="31" spans="1:19" s="22" customFormat="1" ht="21" customHeight="1">
      <c r="B31" s="386"/>
      <c r="C31" s="569" t="s">
        <v>291</v>
      </c>
      <c r="D31" s="394"/>
      <c r="E31" s="394"/>
      <c r="F31" s="386"/>
      <c r="G31" s="386"/>
      <c r="H31" s="386"/>
      <c r="I31" s="386"/>
      <c r="J31" s="386"/>
      <c r="K31" s="386"/>
      <c r="L31" s="386"/>
      <c r="M31" s="386"/>
      <c r="N31" s="1420" t="s">
        <v>273</v>
      </c>
      <c r="O31" s="1420"/>
      <c r="P31" s="1420"/>
      <c r="Q31" s="1420"/>
      <c r="R31" s="1420"/>
    </row>
    <row r="32" spans="1:19" s="21" customFormat="1" ht="18" customHeight="1">
      <c r="A32" s="314"/>
      <c r="B32" s="626"/>
      <c r="C32" s="570"/>
      <c r="D32" s="347"/>
      <c r="E32" s="311"/>
      <c r="F32" s="570" t="s">
        <v>129</v>
      </c>
      <c r="G32" s="570"/>
      <c r="H32" s="570"/>
      <c r="I32" s="582"/>
      <c r="J32" s="570" t="s">
        <v>130</v>
      </c>
      <c r="K32" s="570"/>
      <c r="L32" s="570"/>
      <c r="M32" s="582"/>
      <c r="N32" s="570" t="s">
        <v>130</v>
      </c>
      <c r="O32" s="570"/>
      <c r="P32" s="570"/>
      <c r="Q32" s="582"/>
      <c r="R32" s="312" t="s">
        <v>131</v>
      </c>
    </row>
    <row r="33" spans="1:18" s="21" customFormat="1" ht="15" customHeight="1">
      <c r="A33" s="310"/>
      <c r="B33" s="571" t="s">
        <v>118</v>
      </c>
      <c r="C33" s="571"/>
      <c r="D33" s="368"/>
      <c r="E33" s="572" t="s">
        <v>0</v>
      </c>
      <c r="F33" s="583" t="s">
        <v>283</v>
      </c>
      <c r="G33" s="583"/>
      <c r="H33" s="583"/>
      <c r="I33" s="584"/>
      <c r="J33" s="583" t="s">
        <v>284</v>
      </c>
      <c r="K33" s="583"/>
      <c r="L33" s="583"/>
      <c r="M33" s="584"/>
      <c r="N33" s="583" t="s">
        <v>284</v>
      </c>
      <c r="O33" s="583"/>
      <c r="P33" s="583"/>
      <c r="Q33" s="584"/>
      <c r="R33" s="312" t="s">
        <v>132</v>
      </c>
    </row>
    <row r="34" spans="1:18" s="21" customFormat="1" ht="18" customHeight="1">
      <c r="A34" s="310"/>
      <c r="B34" s="626"/>
      <c r="C34" s="570"/>
      <c r="D34" s="347"/>
      <c r="E34" s="311"/>
      <c r="F34" s="571" t="s">
        <v>133</v>
      </c>
      <c r="G34" s="571"/>
      <c r="H34" s="571"/>
      <c r="I34" s="585"/>
      <c r="J34" s="571" t="s">
        <v>134</v>
      </c>
      <c r="K34" s="571"/>
      <c r="L34" s="571"/>
      <c r="M34" s="585"/>
      <c r="N34" s="571" t="s">
        <v>135</v>
      </c>
      <c r="O34" s="571"/>
      <c r="P34" s="571"/>
      <c r="Q34" s="585"/>
      <c r="R34" s="572" t="s">
        <v>136</v>
      </c>
    </row>
    <row r="35" spans="1:18" s="21" customFormat="1" ht="24" customHeight="1">
      <c r="A35" s="330"/>
      <c r="B35" s="573" t="s">
        <v>119</v>
      </c>
      <c r="C35" s="573"/>
      <c r="D35" s="341"/>
      <c r="E35" s="574" t="s">
        <v>1</v>
      </c>
      <c r="F35" s="1402" t="s">
        <v>285</v>
      </c>
      <c r="G35" s="1403"/>
      <c r="H35" s="1404"/>
      <c r="I35" s="596" t="s">
        <v>120</v>
      </c>
      <c r="J35" s="1402" t="s">
        <v>285</v>
      </c>
      <c r="K35" s="1403"/>
      <c r="L35" s="1404"/>
      <c r="M35" s="596" t="s">
        <v>120</v>
      </c>
      <c r="N35" s="1402" t="s">
        <v>285</v>
      </c>
      <c r="O35" s="1403"/>
      <c r="P35" s="1404"/>
      <c r="Q35" s="596" t="s">
        <v>120</v>
      </c>
      <c r="R35" s="586" t="s">
        <v>285</v>
      </c>
    </row>
    <row r="36" spans="1:18" hidden="1">
      <c r="A36" s="342"/>
      <c r="B36" s="575"/>
      <c r="C36" s="575"/>
      <c r="D36" s="576"/>
      <c r="E36" s="1027">
        <v>29</v>
      </c>
      <c r="F36" s="1480">
        <v>158220.70174720624</v>
      </c>
      <c r="G36" s="1486"/>
      <c r="H36" s="1486"/>
      <c r="I36" s="435"/>
      <c r="J36" s="1480">
        <v>108206.76394782159</v>
      </c>
      <c r="K36" s="1486"/>
      <c r="L36" s="1486"/>
      <c r="M36" s="435"/>
      <c r="N36" s="1480">
        <v>95245.379074156765</v>
      </c>
      <c r="O36" s="1486"/>
      <c r="P36" s="1486"/>
      <c r="Q36" s="435"/>
      <c r="R36" s="1028"/>
    </row>
    <row r="37" spans="1:18" ht="15.95" customHeight="1">
      <c r="A37" s="1286" t="s">
        <v>275</v>
      </c>
      <c r="B37" s="1390"/>
      <c r="C37" s="1390"/>
      <c r="D37" s="1287"/>
      <c r="E37" s="841">
        <v>30</v>
      </c>
      <c r="F37" s="1393">
        <v>161052.53247453138</v>
      </c>
      <c r="G37" s="1421"/>
      <c r="H37" s="1422"/>
      <c r="I37" s="842">
        <v>101.8</v>
      </c>
      <c r="J37" s="1393">
        <v>111960.27773508384</v>
      </c>
      <c r="K37" s="1421"/>
      <c r="L37" s="1422"/>
      <c r="M37" s="842">
        <v>103.5</v>
      </c>
      <c r="N37" s="1393">
        <v>99139.329785125257</v>
      </c>
      <c r="O37" s="1421"/>
      <c r="P37" s="1422"/>
      <c r="Q37" s="842">
        <v>104.1</v>
      </c>
      <c r="R37" s="843">
        <v>88.548663678474398</v>
      </c>
    </row>
    <row r="38" spans="1:18" ht="15.95" customHeight="1">
      <c r="A38" s="1286" t="s">
        <v>276</v>
      </c>
      <c r="B38" s="1390"/>
      <c r="C38" s="1390"/>
      <c r="D38" s="1287"/>
      <c r="E38" s="844" t="s">
        <v>421</v>
      </c>
      <c r="F38" s="1410">
        <v>161668.02782044126</v>
      </c>
      <c r="G38" s="1413"/>
      <c r="H38" s="1414"/>
      <c r="I38" s="845">
        <v>100.4</v>
      </c>
      <c r="J38" s="1410">
        <v>114023.18541273446</v>
      </c>
      <c r="K38" s="1413"/>
      <c r="L38" s="1414"/>
      <c r="M38" s="845">
        <v>101.8</v>
      </c>
      <c r="N38" s="1410">
        <v>101386.28565810116</v>
      </c>
      <c r="O38" s="1413"/>
      <c r="P38" s="1414"/>
      <c r="Q38" s="845">
        <v>102.3</v>
      </c>
      <c r="R38" s="843">
        <v>88.917254233083398</v>
      </c>
    </row>
    <row r="39" spans="1:18" ht="15.95" customHeight="1">
      <c r="A39" s="1286" t="s">
        <v>277</v>
      </c>
      <c r="B39" s="1390"/>
      <c r="C39" s="1390"/>
      <c r="D39" s="1287"/>
      <c r="E39" s="846">
        <v>2</v>
      </c>
      <c r="F39" s="1455">
        <v>158980.23871355082</v>
      </c>
      <c r="G39" s="1456"/>
      <c r="H39" s="1457"/>
      <c r="I39" s="847">
        <v>98.3</v>
      </c>
      <c r="J39" s="1455">
        <v>113083.95285312415</v>
      </c>
      <c r="K39" s="1456"/>
      <c r="L39" s="1457"/>
      <c r="M39" s="847">
        <v>99.2</v>
      </c>
      <c r="N39" s="1455">
        <v>102065.39954510622</v>
      </c>
      <c r="O39" s="1456"/>
      <c r="P39" s="1457"/>
      <c r="Q39" s="847">
        <v>100.7</v>
      </c>
      <c r="R39" s="848">
        <v>90.256306902952829</v>
      </c>
    </row>
    <row r="40" spans="1:18" hidden="1">
      <c r="A40" s="342"/>
      <c r="B40" s="655"/>
      <c r="C40" s="656"/>
      <c r="D40" s="657"/>
      <c r="E40" s="658">
        <v>29</v>
      </c>
      <c r="F40" s="1487">
        <v>168412.62945710559</v>
      </c>
      <c r="G40" s="1488"/>
      <c r="H40" s="1489"/>
      <c r="I40" s="654"/>
      <c r="J40" s="1487">
        <v>117988.18643209297</v>
      </c>
      <c r="K40" s="1488"/>
      <c r="L40" s="1489"/>
      <c r="M40" s="654"/>
      <c r="N40" s="1487">
        <v>101823.29215773818</v>
      </c>
      <c r="O40" s="1488"/>
      <c r="P40" s="1489"/>
      <c r="Q40" s="654"/>
      <c r="R40" s="659"/>
    </row>
    <row r="41" spans="1:18" ht="15.95" customHeight="1">
      <c r="A41" s="350"/>
      <c r="B41" s="1284" t="s">
        <v>121</v>
      </c>
      <c r="C41" s="1391"/>
      <c r="D41" s="1285"/>
      <c r="E41" s="885">
        <v>30</v>
      </c>
      <c r="F41" s="1393">
        <v>171606.43175590297</v>
      </c>
      <c r="G41" s="1394"/>
      <c r="H41" s="1394"/>
      <c r="I41" s="842" t="s">
        <v>397</v>
      </c>
      <c r="J41" s="1393">
        <v>122189.09725872333</v>
      </c>
      <c r="K41" s="1394"/>
      <c r="L41" s="1394"/>
      <c r="M41" s="842" t="s">
        <v>397</v>
      </c>
      <c r="N41" s="1393">
        <v>106095.54804005761</v>
      </c>
      <c r="O41" s="1394"/>
      <c r="P41" s="1394"/>
      <c r="Q41" s="842" t="s">
        <v>397</v>
      </c>
      <c r="R41" s="886">
        <v>86.828980997716016</v>
      </c>
    </row>
    <row r="42" spans="1:18" ht="15.95" customHeight="1">
      <c r="A42" s="350"/>
      <c r="B42" s="1286" t="s">
        <v>122</v>
      </c>
      <c r="C42" s="1390"/>
      <c r="D42" s="1287"/>
      <c r="E42" s="844" t="s">
        <v>421</v>
      </c>
      <c r="F42" s="1410">
        <v>171904.70430922255</v>
      </c>
      <c r="G42" s="1411"/>
      <c r="H42" s="1411"/>
      <c r="I42" s="845">
        <v>100.2</v>
      </c>
      <c r="J42" s="1410">
        <v>124195.41337355549</v>
      </c>
      <c r="K42" s="1411"/>
      <c r="L42" s="1411"/>
      <c r="M42" s="845">
        <v>101.6</v>
      </c>
      <c r="N42" s="1410">
        <v>108462.86690079905</v>
      </c>
      <c r="O42" s="1411"/>
      <c r="P42" s="1411"/>
      <c r="Q42" s="845">
        <v>102.2</v>
      </c>
      <c r="R42" s="843">
        <v>87.332425533754602</v>
      </c>
    </row>
    <row r="43" spans="1:18" ht="15.95" customHeight="1">
      <c r="A43" s="350"/>
      <c r="B43" s="1288" t="s">
        <v>286</v>
      </c>
      <c r="C43" s="1392"/>
      <c r="D43" s="1289"/>
      <c r="E43" s="597">
        <v>2</v>
      </c>
      <c r="F43" s="1399">
        <v>167839.43851331077</v>
      </c>
      <c r="G43" s="1397"/>
      <c r="H43" s="1397"/>
      <c r="I43" s="852">
        <v>97.6</v>
      </c>
      <c r="J43" s="1399">
        <v>122213.23981482661</v>
      </c>
      <c r="K43" s="1397"/>
      <c r="L43" s="1397"/>
      <c r="M43" s="852">
        <v>98.4</v>
      </c>
      <c r="N43" s="1399">
        <v>108476.33519134839</v>
      </c>
      <c r="O43" s="1397"/>
      <c r="P43" s="1397"/>
      <c r="Q43" s="852">
        <v>100</v>
      </c>
      <c r="R43" s="853">
        <v>88.759888335918504</v>
      </c>
    </row>
    <row r="44" spans="1:18" hidden="1">
      <c r="A44" s="342"/>
      <c r="B44" s="652"/>
      <c r="C44" s="575"/>
      <c r="D44" s="576"/>
      <c r="E44" s="577">
        <v>29</v>
      </c>
      <c r="F44" s="1480">
        <v>133504.41144923415</v>
      </c>
      <c r="G44" s="1481"/>
      <c r="H44" s="1482"/>
      <c r="I44" s="653"/>
      <c r="J44" s="1480">
        <v>86316.005098061403</v>
      </c>
      <c r="K44" s="1481"/>
      <c r="L44" s="1482"/>
      <c r="M44" s="653"/>
      <c r="N44" s="1480">
        <v>80524.053083084465</v>
      </c>
      <c r="O44" s="1481"/>
      <c r="P44" s="1482"/>
      <c r="Q44" s="653"/>
      <c r="R44" s="436"/>
    </row>
    <row r="45" spans="1:18" ht="15.95" customHeight="1">
      <c r="A45" s="350"/>
      <c r="B45" s="1284" t="s">
        <v>123</v>
      </c>
      <c r="C45" s="1391"/>
      <c r="D45" s="1285"/>
      <c r="E45" s="885">
        <v>30</v>
      </c>
      <c r="F45" s="1393">
        <v>135497.23707219705</v>
      </c>
      <c r="G45" s="1394"/>
      <c r="H45" s="1395"/>
      <c r="I45" s="842" t="s">
        <v>397</v>
      </c>
      <c r="J45" s="1393">
        <v>89089.092281327816</v>
      </c>
      <c r="K45" s="1394"/>
      <c r="L45" s="1395"/>
      <c r="M45" s="842" t="s">
        <v>397</v>
      </c>
      <c r="N45" s="1393">
        <v>83585.535195468357</v>
      </c>
      <c r="O45" s="1394"/>
      <c r="P45" s="1395"/>
      <c r="Q45" s="842" t="s">
        <v>397</v>
      </c>
      <c r="R45" s="886">
        <v>93.82241198677815</v>
      </c>
    </row>
    <row r="46" spans="1:18" ht="15.95" customHeight="1">
      <c r="A46" s="350"/>
      <c r="B46" s="1286" t="s">
        <v>124</v>
      </c>
      <c r="C46" s="1390"/>
      <c r="D46" s="1287"/>
      <c r="E46" s="844" t="s">
        <v>421</v>
      </c>
      <c r="F46" s="1410">
        <v>136994.8904885482</v>
      </c>
      <c r="G46" s="1411"/>
      <c r="H46" s="1412"/>
      <c r="I46" s="845">
        <v>101.1</v>
      </c>
      <c r="J46" s="1410">
        <v>91385.308305046186</v>
      </c>
      <c r="K46" s="1411"/>
      <c r="L46" s="1412"/>
      <c r="M46" s="845">
        <v>102.6</v>
      </c>
      <c r="N46" s="1410">
        <v>85637.643656389977</v>
      </c>
      <c r="O46" s="1411"/>
      <c r="P46" s="1412"/>
      <c r="Q46" s="845">
        <v>102.5</v>
      </c>
      <c r="R46" s="843">
        <v>93.710515666839598</v>
      </c>
    </row>
    <row r="47" spans="1:18" ht="15.95" customHeight="1" thickBot="1">
      <c r="A47" s="651"/>
      <c r="B47" s="1450" t="s">
        <v>287</v>
      </c>
      <c r="C47" s="1451"/>
      <c r="D47" s="1452"/>
      <c r="E47" s="849">
        <v>2</v>
      </c>
      <c r="F47" s="1415">
        <v>138006.80662515046</v>
      </c>
      <c r="G47" s="1416"/>
      <c r="H47" s="1417"/>
      <c r="I47" s="850">
        <v>100.7</v>
      </c>
      <c r="J47" s="1415">
        <v>93067.573953396961</v>
      </c>
      <c r="K47" s="1416"/>
      <c r="L47" s="1417"/>
      <c r="M47" s="850">
        <v>101.8</v>
      </c>
      <c r="N47" s="1415">
        <v>88009.130141452755</v>
      </c>
      <c r="O47" s="1416"/>
      <c r="P47" s="1417"/>
      <c r="Q47" s="850">
        <v>102.8</v>
      </c>
      <c r="R47" s="851">
        <v>94.564762358072002</v>
      </c>
    </row>
    <row r="48" spans="1:18" ht="12.75" hidden="1" thickBot="1">
      <c r="A48" s="342"/>
      <c r="B48" s="575"/>
      <c r="C48" s="575"/>
      <c r="D48" s="576"/>
      <c r="E48" s="577">
        <v>29</v>
      </c>
      <c r="F48" s="1483">
        <v>436194.84855244367</v>
      </c>
      <c r="G48" s="1484"/>
      <c r="H48" s="1485"/>
      <c r="I48" s="654"/>
      <c r="J48" s="1483">
        <v>211442.64409166176</v>
      </c>
      <c r="K48" s="1484"/>
      <c r="L48" s="1485"/>
      <c r="M48" s="654"/>
      <c r="N48" s="1483">
        <v>211393.08443527497</v>
      </c>
      <c r="O48" s="1484"/>
      <c r="P48" s="1485"/>
      <c r="Q48" s="654"/>
      <c r="R48" s="436"/>
    </row>
    <row r="49" spans="1:18" ht="15.95" customHeight="1" thickTop="1">
      <c r="A49" s="1294" t="s">
        <v>282</v>
      </c>
      <c r="B49" s="1453"/>
      <c r="C49" s="1453"/>
      <c r="D49" s="1454"/>
      <c r="E49" s="887">
        <v>30</v>
      </c>
      <c r="F49" s="1405">
        <v>445870.03634602978</v>
      </c>
      <c r="G49" s="1406"/>
      <c r="H49" s="1407"/>
      <c r="I49" s="888" t="s">
        <v>397</v>
      </c>
      <c r="J49" s="1405">
        <v>218699.24447734954</v>
      </c>
      <c r="K49" s="1408"/>
      <c r="L49" s="1409"/>
      <c r="M49" s="888" t="s">
        <v>397</v>
      </c>
      <c r="N49" s="1405">
        <v>218649.58909759187</v>
      </c>
      <c r="O49" s="1406"/>
      <c r="P49" s="1407"/>
      <c r="Q49" s="888" t="s">
        <v>397</v>
      </c>
      <c r="R49" s="889">
        <v>99.977295129721938</v>
      </c>
    </row>
    <row r="50" spans="1:18" ht="15.95" customHeight="1">
      <c r="A50" s="1286"/>
      <c r="B50" s="1390"/>
      <c r="C50" s="1390"/>
      <c r="D50" s="1287"/>
      <c r="E50" s="844" t="s">
        <v>421</v>
      </c>
      <c r="F50" s="1410">
        <v>450059.51204794977</v>
      </c>
      <c r="G50" s="1411"/>
      <c r="H50" s="1412"/>
      <c r="I50" s="845">
        <v>100.9</v>
      </c>
      <c r="J50" s="1410">
        <v>223240.77555051201</v>
      </c>
      <c r="K50" s="1413"/>
      <c r="L50" s="1414"/>
      <c r="M50" s="845">
        <v>102.1</v>
      </c>
      <c r="N50" s="1410">
        <v>223191.74065674108</v>
      </c>
      <c r="O50" s="1411"/>
      <c r="P50" s="1412"/>
      <c r="Q50" s="845">
        <v>102.1</v>
      </c>
      <c r="R50" s="843">
        <v>99.97803497427833</v>
      </c>
    </row>
    <row r="51" spans="1:18" ht="15.95" customHeight="1">
      <c r="A51" s="1288" t="s">
        <v>127</v>
      </c>
      <c r="B51" s="1392"/>
      <c r="C51" s="1392"/>
      <c r="D51" s="1289"/>
      <c r="E51" s="597">
        <v>2</v>
      </c>
      <c r="F51" s="1396">
        <v>455158.49385988276</v>
      </c>
      <c r="G51" s="1397"/>
      <c r="H51" s="1398"/>
      <c r="I51" s="852">
        <v>101.1</v>
      </c>
      <c r="J51" s="1399">
        <v>227941.48664082115</v>
      </c>
      <c r="K51" s="1400"/>
      <c r="L51" s="1401"/>
      <c r="M51" s="852">
        <v>102.1</v>
      </c>
      <c r="N51" s="1396">
        <v>227892.84290862342</v>
      </c>
      <c r="O51" s="1397"/>
      <c r="P51" s="1398"/>
      <c r="Q51" s="852">
        <v>102.1</v>
      </c>
      <c r="R51" s="853">
        <v>99.978659552978016</v>
      </c>
    </row>
    <row r="52" spans="1:18" ht="15.95" hidden="1" customHeight="1">
      <c r="A52" s="20" t="s">
        <v>128</v>
      </c>
      <c r="C52" s="20"/>
    </row>
    <row r="53" spans="1:18" ht="15.95" customHeight="1"/>
    <row r="54" spans="1:18" ht="15.95" customHeight="1"/>
    <row r="55" spans="1:18" ht="15.95" customHeight="1"/>
    <row r="57" spans="1:18" ht="15.95" customHeight="1"/>
    <row r="58" spans="1:18" ht="15.95" customHeight="1"/>
    <row r="59" spans="1:18" ht="15.95" customHeight="1"/>
    <row r="61" spans="1:18" ht="15.95" customHeight="1"/>
    <row r="62" spans="1:18" ht="15.95" customHeight="1"/>
    <row r="63" spans="1:18" ht="15.95" customHeight="1"/>
    <row r="64" spans="1:18" ht="15.95" hidden="1" customHeight="1"/>
    <row r="65" ht="15.95" customHeight="1"/>
    <row r="66" ht="15.95" customHeight="1"/>
    <row r="67" ht="15.95" customHeight="1"/>
    <row r="68" ht="15.95" hidden="1" customHeight="1"/>
    <row r="69" ht="15.95" customHeight="1"/>
    <row r="70" ht="15.95" customHeight="1"/>
    <row r="71" ht="15.95" customHeight="1"/>
    <row r="72" ht="15.95" hidden="1" customHeight="1"/>
    <row r="73" ht="15.95" customHeight="1"/>
    <row r="74" ht="15.95" customHeight="1"/>
    <row r="75" ht="15.95" customHeight="1"/>
    <row r="76" ht="18" customHeight="1"/>
  </sheetData>
  <mergeCells count="104">
    <mergeCell ref="N47:P47"/>
    <mergeCell ref="A14:D14"/>
    <mergeCell ref="F44:H44"/>
    <mergeCell ref="J44:L44"/>
    <mergeCell ref="N44:P44"/>
    <mergeCell ref="F48:H48"/>
    <mergeCell ref="J48:L48"/>
    <mergeCell ref="N48:P48"/>
    <mergeCell ref="F36:H36"/>
    <mergeCell ref="J36:L36"/>
    <mergeCell ref="N36:P36"/>
    <mergeCell ref="F40:H40"/>
    <mergeCell ref="J40:L40"/>
    <mergeCell ref="N40:P40"/>
    <mergeCell ref="J38:L38"/>
    <mergeCell ref="N38:P38"/>
    <mergeCell ref="J39:L39"/>
    <mergeCell ref="N39:P39"/>
    <mergeCell ref="J43:L43"/>
    <mergeCell ref="N43:P43"/>
    <mergeCell ref="J41:L41"/>
    <mergeCell ref="N41:P41"/>
    <mergeCell ref="J42:L42"/>
    <mergeCell ref="N42:P42"/>
    <mergeCell ref="J47:L47"/>
    <mergeCell ref="A5:D5"/>
    <mergeCell ref="F5:I6"/>
    <mergeCell ref="A7:D7"/>
    <mergeCell ref="F13:H13"/>
    <mergeCell ref="A11:D11"/>
    <mergeCell ref="F11:H11"/>
    <mergeCell ref="F12:H12"/>
    <mergeCell ref="A9:D9"/>
    <mergeCell ref="F9:H9"/>
    <mergeCell ref="A10:D10"/>
    <mergeCell ref="F10:H10"/>
    <mergeCell ref="A6:D6"/>
    <mergeCell ref="A13:D13"/>
    <mergeCell ref="A25:D25"/>
    <mergeCell ref="A26:D26"/>
    <mergeCell ref="A27:D27"/>
    <mergeCell ref="F23:H23"/>
    <mergeCell ref="F24:H24"/>
    <mergeCell ref="B23:D23"/>
    <mergeCell ref="B47:D47"/>
    <mergeCell ref="A49:D49"/>
    <mergeCell ref="A50:D50"/>
    <mergeCell ref="F38:H38"/>
    <mergeCell ref="F39:H39"/>
    <mergeCell ref="F43:H43"/>
    <mergeCell ref="F41:H41"/>
    <mergeCell ref="F42:H42"/>
    <mergeCell ref="F45:H45"/>
    <mergeCell ref="A51:D51"/>
    <mergeCell ref="A37:D37"/>
    <mergeCell ref="A38:D38"/>
    <mergeCell ref="A39:D39"/>
    <mergeCell ref="B41:D41"/>
    <mergeCell ref="B42:D42"/>
    <mergeCell ref="B43:D43"/>
    <mergeCell ref="B45:D45"/>
    <mergeCell ref="B46:D46"/>
    <mergeCell ref="G4:I4"/>
    <mergeCell ref="N31:R31"/>
    <mergeCell ref="F37:H37"/>
    <mergeCell ref="J37:L37"/>
    <mergeCell ref="N37:P37"/>
    <mergeCell ref="O4:Q4"/>
    <mergeCell ref="F27:H27"/>
    <mergeCell ref="F25:H25"/>
    <mergeCell ref="F26:H26"/>
    <mergeCell ref="F16:H16"/>
    <mergeCell ref="F21:H21"/>
    <mergeCell ref="F22:H22"/>
    <mergeCell ref="F19:H19"/>
    <mergeCell ref="F20:H20"/>
    <mergeCell ref="F14:H14"/>
    <mergeCell ref="F17:H17"/>
    <mergeCell ref="F18:H18"/>
    <mergeCell ref="F15:H15"/>
    <mergeCell ref="B22:D22"/>
    <mergeCell ref="A15:D15"/>
    <mergeCell ref="B17:D17"/>
    <mergeCell ref="B18:D18"/>
    <mergeCell ref="B19:D19"/>
    <mergeCell ref="B21:D21"/>
    <mergeCell ref="J45:L45"/>
    <mergeCell ref="N45:P45"/>
    <mergeCell ref="F51:H51"/>
    <mergeCell ref="J51:L51"/>
    <mergeCell ref="N51:P51"/>
    <mergeCell ref="F35:H35"/>
    <mergeCell ref="J35:L35"/>
    <mergeCell ref="N35:P35"/>
    <mergeCell ref="F49:H49"/>
    <mergeCell ref="J49:L49"/>
    <mergeCell ref="N49:P49"/>
    <mergeCell ref="F50:H50"/>
    <mergeCell ref="J50:L50"/>
    <mergeCell ref="N50:P50"/>
    <mergeCell ref="F46:H46"/>
    <mergeCell ref="J46:L46"/>
    <mergeCell ref="N46:P46"/>
    <mergeCell ref="F47:H47"/>
  </mergeCells>
  <phoneticPr fontId="26"/>
  <printOptions gridLinesSet="0"/>
  <pageMargins left="0.86614173228346458" right="0.6692913385826772" top="0.78740157480314965" bottom="0.59055118110236227" header="0" footer="0.39370078740157483"/>
  <pageSetup paperSize="9" scale="98" firstPageNumber="23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CB40"/>
  <sheetViews>
    <sheetView view="pageBreakPreview" zoomScaleNormal="100" zoomScaleSheetLayoutView="100" workbookViewId="0"/>
  </sheetViews>
  <sheetFormatPr defaultColWidth="9" defaultRowHeight="12"/>
  <cols>
    <col min="1" max="1" width="2.75" style="21" customWidth="1" collapsed="1"/>
    <col min="2" max="2" width="14" style="21" customWidth="1" collapsed="1"/>
    <col min="3" max="13" width="6.25" style="21" customWidth="1" collapsed="1"/>
    <col min="14" max="14" width="9" style="21" collapsed="1"/>
    <col min="15" max="80" width="9" style="21"/>
    <col min="81" max="16384" width="9" style="21" collapsed="1"/>
  </cols>
  <sheetData>
    <row r="1" spans="1:3" s="22" customFormat="1" ht="16.5" customHeight="1">
      <c r="A1" s="396" t="s">
        <v>292</v>
      </c>
      <c r="B1" s="396"/>
      <c r="C1" s="376"/>
    </row>
    <row r="2" spans="1:3" ht="4.5" customHeight="1"/>
    <row r="3" spans="1:3" ht="15.75" customHeight="1"/>
    <row r="4" spans="1:3" ht="20.25" customHeight="1"/>
    <row r="5" spans="1:3" ht="20.25" customHeight="1"/>
    <row r="6" spans="1:3" ht="20.25" customHeight="1"/>
    <row r="7" spans="1:3" ht="20.25" customHeight="1"/>
    <row r="8" spans="1:3" ht="20.25" customHeight="1"/>
    <row r="9" spans="1:3" ht="20.25" customHeight="1"/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spans="1:13" ht="20.25" customHeight="1"/>
    <row r="18" spans="1:13" ht="20.25" customHeight="1"/>
    <row r="19" spans="1:13" ht="20.25" customHeight="1"/>
    <row r="20" spans="1:13" ht="20.25" customHeight="1"/>
    <row r="21" spans="1:13" ht="20.25" customHeight="1"/>
    <row r="22" spans="1:13" ht="20.25" customHeight="1"/>
    <row r="23" spans="1:13" ht="20.25" customHeight="1"/>
    <row r="24" spans="1:13" ht="20.25" customHeight="1"/>
    <row r="25" spans="1:13" ht="20.25" customHeight="1"/>
    <row r="26" spans="1:13" ht="20.25" customHeight="1"/>
    <row r="27" spans="1:13" ht="20.25" customHeight="1"/>
    <row r="28" spans="1:13" ht="13.5" customHeight="1">
      <c r="A28" s="262"/>
      <c r="B28" s="262"/>
      <c r="C28" s="80"/>
      <c r="D28" s="80"/>
      <c r="E28" s="80"/>
      <c r="F28" s="80"/>
      <c r="G28" s="80"/>
      <c r="H28" s="80"/>
      <c r="I28" s="80"/>
      <c r="J28" s="80"/>
      <c r="K28" s="1490" t="s">
        <v>288</v>
      </c>
      <c r="L28" s="1420"/>
      <c r="M28" s="1420"/>
    </row>
    <row r="29" spans="1:13" ht="33" customHeight="1">
      <c r="A29" s="893" t="s">
        <v>289</v>
      </c>
      <c r="B29" s="870"/>
      <c r="C29" s="597">
        <v>22</v>
      </c>
      <c r="D29" s="597">
        <v>23</v>
      </c>
      <c r="E29" s="597">
        <v>24</v>
      </c>
      <c r="F29" s="597">
        <v>25</v>
      </c>
      <c r="G29" s="597">
        <v>26</v>
      </c>
      <c r="H29" s="597">
        <v>27</v>
      </c>
      <c r="I29" s="597">
        <v>28</v>
      </c>
      <c r="J29" s="597">
        <v>29</v>
      </c>
      <c r="K29" s="597">
        <v>30</v>
      </c>
      <c r="L29" s="597" t="s">
        <v>421</v>
      </c>
      <c r="M29" s="597">
        <v>2</v>
      </c>
    </row>
    <row r="30" spans="1:13" ht="33" customHeight="1">
      <c r="A30" s="1491" t="s">
        <v>368</v>
      </c>
      <c r="B30" s="1492"/>
      <c r="C30" s="854">
        <v>83.902382451585751</v>
      </c>
      <c r="D30" s="854">
        <v>85.32402531802434</v>
      </c>
      <c r="E30" s="854">
        <v>85.628287760070435</v>
      </c>
      <c r="F30" s="854">
        <v>86.199816591075944</v>
      </c>
      <c r="G30" s="854">
        <v>86.741847093434757</v>
      </c>
      <c r="H30" s="854">
        <v>87.438706474444089</v>
      </c>
      <c r="I30" s="854">
        <v>87.626043284803259</v>
      </c>
      <c r="J30" s="854">
        <v>88.021650032973042</v>
      </c>
      <c r="K30" s="854">
        <v>88.548663678474412</v>
      </c>
      <c r="L30" s="854">
        <v>88.917254233083398</v>
      </c>
      <c r="M30" s="854">
        <v>90.256306902952829</v>
      </c>
    </row>
    <row r="31" spans="1:13" ht="30" customHeight="1">
      <c r="A31" s="884"/>
      <c r="B31" s="743" t="s">
        <v>257</v>
      </c>
      <c r="C31" s="854">
        <v>82.0738112964153</v>
      </c>
      <c r="D31" s="854">
        <v>83.68050062816684</v>
      </c>
      <c r="E31" s="854">
        <v>83.903551067443047</v>
      </c>
      <c r="F31" s="854">
        <v>84.492847094097812</v>
      </c>
      <c r="G31" s="854">
        <v>84.995344274981406</v>
      </c>
      <c r="H31" s="854">
        <v>85.734282151543923</v>
      </c>
      <c r="I31" s="854">
        <v>85.891084907952717</v>
      </c>
      <c r="J31" s="854">
        <v>86.299565436868249</v>
      </c>
      <c r="K31" s="854">
        <v>86.828980997716002</v>
      </c>
      <c r="L31" s="854">
        <v>87.332425533754616</v>
      </c>
      <c r="M31" s="854">
        <v>88.759888335918504</v>
      </c>
    </row>
    <row r="32" spans="1:13" ht="30" customHeight="1" thickBot="1">
      <c r="A32" s="891"/>
      <c r="B32" s="744" t="s">
        <v>256</v>
      </c>
      <c r="C32" s="892">
        <v>89.124627080435417</v>
      </c>
      <c r="D32" s="892">
        <v>90.08682178669757</v>
      </c>
      <c r="E32" s="892">
        <v>90.519857727727143</v>
      </c>
      <c r="F32" s="892">
        <v>91.17972048396264</v>
      </c>
      <c r="G32" s="892">
        <v>91.856907452042861</v>
      </c>
      <c r="H32" s="892">
        <v>92.500560628205207</v>
      </c>
      <c r="I32" s="892">
        <v>92.718767234001803</v>
      </c>
      <c r="J32" s="892">
        <v>93.289828452560045</v>
      </c>
      <c r="K32" s="892">
        <v>93.82241198677815</v>
      </c>
      <c r="L32" s="892">
        <v>93.710515666839598</v>
      </c>
      <c r="M32" s="892">
        <v>94.564762358072002</v>
      </c>
    </row>
    <row r="33" spans="1:13" ht="30" customHeight="1" thickTop="1">
      <c r="A33" s="1493" t="s">
        <v>371</v>
      </c>
      <c r="B33" s="1494"/>
      <c r="C33" s="890">
        <v>99.918853607811712</v>
      </c>
      <c r="D33" s="890">
        <v>99.92764724974748</v>
      </c>
      <c r="E33" s="890">
        <v>99.944184029761047</v>
      </c>
      <c r="F33" s="890">
        <v>99.96801890895955</v>
      </c>
      <c r="G33" s="890">
        <v>99.969312246465535</v>
      </c>
      <c r="H33" s="890">
        <v>99.976643082727477</v>
      </c>
      <c r="I33" s="890">
        <v>99.978055895095068</v>
      </c>
      <c r="J33" s="890">
        <v>99.976561182064444</v>
      </c>
      <c r="K33" s="890">
        <v>99.977295129721938</v>
      </c>
      <c r="L33" s="890">
        <v>99.978034974278316</v>
      </c>
      <c r="M33" s="890">
        <v>99.978659552978002</v>
      </c>
    </row>
    <row r="34" spans="1:13" ht="6" customHeight="1">
      <c r="K34"/>
      <c r="L34"/>
      <c r="M34"/>
    </row>
    <row r="35" spans="1:13" ht="20.25" customHeight="1">
      <c r="A35" s="46"/>
      <c r="B35" s="46"/>
      <c r="C35"/>
      <c r="D35"/>
      <c r="G35" s="437"/>
    </row>
    <row r="36" spans="1:13" ht="20.25" customHeight="1">
      <c r="A36" s="46"/>
      <c r="B36" s="46"/>
      <c r="C36"/>
      <c r="D36"/>
    </row>
    <row r="37" spans="1:13" ht="20.25" customHeight="1">
      <c r="A37" s="46"/>
      <c r="B37" s="46"/>
      <c r="C37"/>
      <c r="D37"/>
    </row>
    <row r="38" spans="1:13" ht="20.25" customHeight="1">
      <c r="A38" s="46"/>
      <c r="B38" s="46"/>
      <c r="C38"/>
      <c r="D38"/>
    </row>
    <row r="39" spans="1:13" ht="20.25" customHeight="1">
      <c r="A39" s="46"/>
      <c r="B39" s="46"/>
      <c r="C39"/>
      <c r="D39"/>
    </row>
    <row r="40" spans="1:13" ht="20.25" customHeight="1">
      <c r="A40" s="46"/>
      <c r="B40" s="46"/>
      <c r="C40"/>
      <c r="D40"/>
    </row>
  </sheetData>
  <mergeCells count="3">
    <mergeCell ref="K28:M28"/>
    <mergeCell ref="A30:B30"/>
    <mergeCell ref="A33:B33"/>
  </mergeCells>
  <phoneticPr fontId="26"/>
  <printOptions gridLinesSet="0"/>
  <pageMargins left="0.47244094488188981" right="0.98425196850393704" top="0.78740157480314965" bottom="0.59055118110236227" header="0" footer="0.39370078740157483"/>
  <pageSetup paperSize="9" firstPageNumber="26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Y76"/>
  <sheetViews>
    <sheetView showGridLines="0" view="pageBreakPreview" zoomScaleNormal="100" zoomScaleSheetLayoutView="100" workbookViewId="0"/>
  </sheetViews>
  <sheetFormatPr defaultColWidth="9" defaultRowHeight="13.5"/>
  <cols>
    <col min="1" max="2" width="2.75" style="3" customWidth="1" collapsed="1"/>
    <col min="3" max="3" width="7.375" style="3" customWidth="1" collapsed="1"/>
    <col min="4" max="4" width="6.75" style="3" customWidth="1" collapsed="1"/>
    <col min="5" max="5" width="6.25" style="3" customWidth="1" collapsed="1"/>
    <col min="6" max="6" width="10.75" style="3" customWidth="1" collapsed="1"/>
    <col min="7" max="7" width="6.25" style="3" customWidth="1" collapsed="1"/>
    <col min="8" max="8" width="6.75" style="3" customWidth="1" collapsed="1"/>
    <col min="9" max="9" width="6.25" style="3" customWidth="1" collapsed="1"/>
    <col min="10" max="10" width="10.25" style="3" customWidth="1" collapsed="1"/>
    <col min="11" max="11" width="6.25" style="3" customWidth="1" collapsed="1"/>
    <col min="12" max="12" width="6.75" style="3" customWidth="1" collapsed="1"/>
    <col min="13" max="13" width="6.25" style="3" customWidth="1" collapsed="1"/>
    <col min="14" max="14" width="12" style="3" customWidth="1" collapsed="1"/>
    <col min="15" max="15" width="6.25" style="3" customWidth="1" collapsed="1"/>
    <col min="16" max="16" width="7.125" style="3" customWidth="1" collapsed="1"/>
    <col min="17" max="17" width="6.25" style="3" customWidth="1" collapsed="1"/>
    <col min="18" max="18" width="13" style="3" customWidth="1" collapsed="1"/>
    <col min="19" max="19" width="6.25" style="3" customWidth="1" collapsed="1"/>
    <col min="20" max="20" width="8.375" style="3" customWidth="1" collapsed="1"/>
    <col min="21" max="21" width="6.25" style="3" customWidth="1" collapsed="1"/>
    <col min="22" max="22" width="15.5" style="3" customWidth="1" collapsed="1"/>
    <col min="23" max="23" width="6.25" style="3" customWidth="1" collapsed="1"/>
    <col min="24" max="24" width="1.625" style="3" customWidth="1" collapsed="1"/>
    <col min="25" max="25" width="9" style="3" collapsed="1"/>
    <col min="26" max="51" width="9" style="3"/>
    <col min="52" max="223" width="9" style="3" collapsed="1"/>
    <col min="224" max="225" width="2.75" style="3" customWidth="1" collapsed="1"/>
    <col min="226" max="226" width="7.375" style="3" customWidth="1" collapsed="1"/>
    <col min="227" max="227" width="6.75" style="3" customWidth="1" collapsed="1"/>
    <col min="228" max="228" width="6.25" style="3" customWidth="1" collapsed="1"/>
    <col min="229" max="229" width="10.75" style="3" customWidth="1" collapsed="1"/>
    <col min="230" max="230" width="6.25" style="3" customWidth="1" collapsed="1"/>
    <col min="231" max="231" width="6.75" style="3" customWidth="1" collapsed="1"/>
    <col min="232" max="232" width="6.25" style="3" customWidth="1" collapsed="1"/>
    <col min="233" max="233" width="10.25" style="3" customWidth="1" collapsed="1"/>
    <col min="234" max="234" width="6.25" style="3" customWidth="1" collapsed="1"/>
    <col min="235" max="235" width="6.75" style="3" customWidth="1" collapsed="1"/>
    <col min="236" max="236" width="6.25" style="3" customWidth="1" collapsed="1"/>
    <col min="237" max="237" width="12" style="3" customWidth="1" collapsed="1"/>
    <col min="238" max="238" width="6.25" style="3" customWidth="1" collapsed="1"/>
    <col min="239" max="239" width="7.125" style="3" customWidth="1" collapsed="1"/>
    <col min="240" max="240" width="6.25" style="3" customWidth="1" collapsed="1"/>
    <col min="241" max="241" width="13" style="3" customWidth="1" collapsed="1"/>
    <col min="242" max="242" width="6.25" style="3" customWidth="1" collapsed="1"/>
    <col min="243" max="243" width="8.375" style="3" customWidth="1" collapsed="1"/>
    <col min="244" max="244" width="6.25" style="3" customWidth="1" collapsed="1"/>
    <col min="245" max="245" width="15.5" style="3" customWidth="1" collapsed="1"/>
    <col min="246" max="246" width="6.25" style="3" customWidth="1" collapsed="1"/>
    <col min="247" max="247" width="1.625" style="3" customWidth="1" collapsed="1"/>
    <col min="248" max="479" width="9" style="3" collapsed="1"/>
    <col min="480" max="481" width="2.75" style="3" customWidth="1" collapsed="1"/>
    <col min="482" max="482" width="7.375" style="3" customWidth="1" collapsed="1"/>
    <col min="483" max="483" width="6.75" style="3" customWidth="1" collapsed="1"/>
    <col min="484" max="484" width="6.25" style="3" customWidth="1" collapsed="1"/>
    <col min="485" max="485" width="10.75" style="3" customWidth="1" collapsed="1"/>
    <col min="486" max="486" width="6.25" style="3" customWidth="1" collapsed="1"/>
    <col min="487" max="487" width="6.75" style="3" customWidth="1" collapsed="1"/>
    <col min="488" max="488" width="6.25" style="3" customWidth="1" collapsed="1"/>
    <col min="489" max="489" width="10.25" style="3" customWidth="1" collapsed="1"/>
    <col min="490" max="490" width="6.25" style="3" customWidth="1" collapsed="1"/>
    <col min="491" max="491" width="6.75" style="3" customWidth="1" collapsed="1"/>
    <col min="492" max="492" width="6.25" style="3" customWidth="1" collapsed="1"/>
    <col min="493" max="493" width="12" style="3" customWidth="1" collapsed="1"/>
    <col min="494" max="494" width="6.25" style="3" customWidth="1" collapsed="1"/>
    <col min="495" max="495" width="7.125" style="3" customWidth="1" collapsed="1"/>
    <col min="496" max="496" width="6.25" style="3" customWidth="1" collapsed="1"/>
    <col min="497" max="497" width="13" style="3" customWidth="1" collapsed="1"/>
    <col min="498" max="498" width="6.25" style="3" customWidth="1" collapsed="1"/>
    <col min="499" max="499" width="8.375" style="3" customWidth="1" collapsed="1"/>
    <col min="500" max="500" width="6.25" style="3" customWidth="1" collapsed="1"/>
    <col min="501" max="501" width="15.5" style="3" customWidth="1" collapsed="1"/>
    <col min="502" max="502" width="6.25" style="3" customWidth="1" collapsed="1"/>
    <col min="503" max="503" width="1.625" style="3" customWidth="1" collapsed="1"/>
    <col min="504" max="735" width="9" style="3" collapsed="1"/>
    <col min="736" max="737" width="2.75" style="3" customWidth="1" collapsed="1"/>
    <col min="738" max="738" width="7.375" style="3" customWidth="1" collapsed="1"/>
    <col min="739" max="739" width="6.75" style="3" customWidth="1" collapsed="1"/>
    <col min="740" max="740" width="6.25" style="3" customWidth="1" collapsed="1"/>
    <col min="741" max="741" width="10.75" style="3" customWidth="1" collapsed="1"/>
    <col min="742" max="742" width="6.25" style="3" customWidth="1" collapsed="1"/>
    <col min="743" max="743" width="6.75" style="3" customWidth="1" collapsed="1"/>
    <col min="744" max="744" width="6.25" style="3" customWidth="1" collapsed="1"/>
    <col min="745" max="745" width="10.25" style="3" customWidth="1" collapsed="1"/>
    <col min="746" max="746" width="6.25" style="3" customWidth="1" collapsed="1"/>
    <col min="747" max="747" width="6.75" style="3" customWidth="1" collapsed="1"/>
    <col min="748" max="748" width="6.25" style="3" customWidth="1" collapsed="1"/>
    <col min="749" max="749" width="12" style="3" customWidth="1" collapsed="1"/>
    <col min="750" max="750" width="6.25" style="3" customWidth="1" collapsed="1"/>
    <col min="751" max="751" width="7.125" style="3" customWidth="1" collapsed="1"/>
    <col min="752" max="752" width="6.25" style="3" customWidth="1" collapsed="1"/>
    <col min="753" max="753" width="13" style="3" customWidth="1" collapsed="1"/>
    <col min="754" max="754" width="6.25" style="3" customWidth="1" collapsed="1"/>
    <col min="755" max="755" width="8.375" style="3" customWidth="1" collapsed="1"/>
    <col min="756" max="756" width="6.25" style="3" customWidth="1" collapsed="1"/>
    <col min="757" max="757" width="15.5" style="3" customWidth="1" collapsed="1"/>
    <col min="758" max="758" width="6.25" style="3" customWidth="1" collapsed="1"/>
    <col min="759" max="759" width="1.625" style="3" customWidth="1" collapsed="1"/>
    <col min="760" max="991" width="9" style="3" collapsed="1"/>
    <col min="992" max="993" width="2.75" style="3" customWidth="1" collapsed="1"/>
    <col min="994" max="994" width="7.375" style="3" customWidth="1" collapsed="1"/>
    <col min="995" max="995" width="6.75" style="3" customWidth="1" collapsed="1"/>
    <col min="996" max="996" width="6.25" style="3" customWidth="1" collapsed="1"/>
    <col min="997" max="997" width="10.75" style="3" customWidth="1" collapsed="1"/>
    <col min="998" max="998" width="6.25" style="3" customWidth="1" collapsed="1"/>
    <col min="999" max="999" width="6.75" style="3" customWidth="1" collapsed="1"/>
    <col min="1000" max="1000" width="6.25" style="3" customWidth="1" collapsed="1"/>
    <col min="1001" max="1001" width="10.25" style="3" customWidth="1" collapsed="1"/>
    <col min="1002" max="1002" width="6.25" style="3" customWidth="1" collapsed="1"/>
    <col min="1003" max="1003" width="6.75" style="3" customWidth="1" collapsed="1"/>
    <col min="1004" max="1004" width="6.25" style="3" customWidth="1" collapsed="1"/>
    <col min="1005" max="1005" width="12" style="3" customWidth="1" collapsed="1"/>
    <col min="1006" max="1006" width="6.25" style="3" customWidth="1" collapsed="1"/>
    <col min="1007" max="1007" width="7.125" style="3" customWidth="1" collapsed="1"/>
    <col min="1008" max="1008" width="6.25" style="3" customWidth="1" collapsed="1"/>
    <col min="1009" max="1009" width="13" style="3" customWidth="1" collapsed="1"/>
    <col min="1010" max="1010" width="6.25" style="3" customWidth="1" collapsed="1"/>
    <col min="1011" max="1011" width="8.375" style="3" customWidth="1" collapsed="1"/>
    <col min="1012" max="1012" width="6.25" style="3" customWidth="1" collapsed="1"/>
    <col min="1013" max="1013" width="15.5" style="3" customWidth="1" collapsed="1"/>
    <col min="1014" max="1014" width="6.25" style="3" customWidth="1" collapsed="1"/>
    <col min="1015" max="1015" width="1.625" style="3" customWidth="1" collapsed="1"/>
    <col min="1016" max="1247" width="9" style="3" collapsed="1"/>
    <col min="1248" max="1249" width="2.75" style="3" customWidth="1" collapsed="1"/>
    <col min="1250" max="1250" width="7.375" style="3" customWidth="1" collapsed="1"/>
    <col min="1251" max="1251" width="6.75" style="3" customWidth="1" collapsed="1"/>
    <col min="1252" max="1252" width="6.25" style="3" customWidth="1" collapsed="1"/>
    <col min="1253" max="1253" width="10.75" style="3" customWidth="1" collapsed="1"/>
    <col min="1254" max="1254" width="6.25" style="3" customWidth="1" collapsed="1"/>
    <col min="1255" max="1255" width="6.75" style="3" customWidth="1" collapsed="1"/>
    <col min="1256" max="1256" width="6.25" style="3" customWidth="1" collapsed="1"/>
    <col min="1257" max="1257" width="10.25" style="3" customWidth="1" collapsed="1"/>
    <col min="1258" max="1258" width="6.25" style="3" customWidth="1" collapsed="1"/>
    <col min="1259" max="1259" width="6.75" style="3" customWidth="1" collapsed="1"/>
    <col min="1260" max="1260" width="6.25" style="3" customWidth="1" collapsed="1"/>
    <col min="1261" max="1261" width="12" style="3" customWidth="1" collapsed="1"/>
    <col min="1262" max="1262" width="6.25" style="3" customWidth="1" collapsed="1"/>
    <col min="1263" max="1263" width="7.125" style="3" customWidth="1" collapsed="1"/>
    <col min="1264" max="1264" width="6.25" style="3" customWidth="1" collapsed="1"/>
    <col min="1265" max="1265" width="13" style="3" customWidth="1" collapsed="1"/>
    <col min="1266" max="1266" width="6.25" style="3" customWidth="1" collapsed="1"/>
    <col min="1267" max="1267" width="8.375" style="3" customWidth="1" collapsed="1"/>
    <col min="1268" max="1268" width="6.25" style="3" customWidth="1" collapsed="1"/>
    <col min="1269" max="1269" width="15.5" style="3" customWidth="1" collapsed="1"/>
    <col min="1270" max="1270" width="6.25" style="3" customWidth="1" collapsed="1"/>
    <col min="1271" max="1271" width="1.625" style="3" customWidth="1" collapsed="1"/>
    <col min="1272" max="1503" width="9" style="3" collapsed="1"/>
    <col min="1504" max="1505" width="2.75" style="3" customWidth="1" collapsed="1"/>
    <col min="1506" max="1506" width="7.375" style="3" customWidth="1" collapsed="1"/>
    <col min="1507" max="1507" width="6.75" style="3" customWidth="1" collapsed="1"/>
    <col min="1508" max="1508" width="6.25" style="3" customWidth="1" collapsed="1"/>
    <col min="1509" max="1509" width="10.75" style="3" customWidth="1" collapsed="1"/>
    <col min="1510" max="1510" width="6.25" style="3" customWidth="1" collapsed="1"/>
    <col min="1511" max="1511" width="6.75" style="3" customWidth="1" collapsed="1"/>
    <col min="1512" max="1512" width="6.25" style="3" customWidth="1" collapsed="1"/>
    <col min="1513" max="1513" width="10.25" style="3" customWidth="1" collapsed="1"/>
    <col min="1514" max="1514" width="6.25" style="3" customWidth="1" collapsed="1"/>
    <col min="1515" max="1515" width="6.75" style="3" customWidth="1" collapsed="1"/>
    <col min="1516" max="1516" width="6.25" style="3" customWidth="1" collapsed="1"/>
    <col min="1517" max="1517" width="12" style="3" customWidth="1" collapsed="1"/>
    <col min="1518" max="1518" width="6.25" style="3" customWidth="1" collapsed="1"/>
    <col min="1519" max="1519" width="7.125" style="3" customWidth="1" collapsed="1"/>
    <col min="1520" max="1520" width="6.25" style="3" customWidth="1" collapsed="1"/>
    <col min="1521" max="1521" width="13" style="3" customWidth="1" collapsed="1"/>
    <col min="1522" max="1522" width="6.25" style="3" customWidth="1" collapsed="1"/>
    <col min="1523" max="1523" width="8.375" style="3" customWidth="1" collapsed="1"/>
    <col min="1524" max="1524" width="6.25" style="3" customWidth="1" collapsed="1"/>
    <col min="1525" max="1525" width="15.5" style="3" customWidth="1" collapsed="1"/>
    <col min="1526" max="1526" width="6.25" style="3" customWidth="1" collapsed="1"/>
    <col min="1527" max="1527" width="1.625" style="3" customWidth="1" collapsed="1"/>
    <col min="1528" max="1759" width="9" style="3" collapsed="1"/>
    <col min="1760" max="1761" width="2.75" style="3" customWidth="1" collapsed="1"/>
    <col min="1762" max="1762" width="7.375" style="3" customWidth="1" collapsed="1"/>
    <col min="1763" max="1763" width="6.75" style="3" customWidth="1" collapsed="1"/>
    <col min="1764" max="1764" width="6.25" style="3" customWidth="1" collapsed="1"/>
    <col min="1765" max="1765" width="10.75" style="3" customWidth="1" collapsed="1"/>
    <col min="1766" max="1766" width="6.25" style="3" customWidth="1" collapsed="1"/>
    <col min="1767" max="1767" width="6.75" style="3" customWidth="1" collapsed="1"/>
    <col min="1768" max="1768" width="6.25" style="3" customWidth="1" collapsed="1"/>
    <col min="1769" max="1769" width="10.25" style="3" customWidth="1" collapsed="1"/>
    <col min="1770" max="1770" width="6.25" style="3" customWidth="1" collapsed="1"/>
    <col min="1771" max="1771" width="6.75" style="3" customWidth="1" collapsed="1"/>
    <col min="1772" max="1772" width="6.25" style="3" customWidth="1" collapsed="1"/>
    <col min="1773" max="1773" width="12" style="3" customWidth="1" collapsed="1"/>
    <col min="1774" max="1774" width="6.25" style="3" customWidth="1" collapsed="1"/>
    <col min="1775" max="1775" width="7.125" style="3" customWidth="1" collapsed="1"/>
    <col min="1776" max="1776" width="6.25" style="3" customWidth="1" collapsed="1"/>
    <col min="1777" max="1777" width="13" style="3" customWidth="1" collapsed="1"/>
    <col min="1778" max="1778" width="6.25" style="3" customWidth="1" collapsed="1"/>
    <col min="1779" max="1779" width="8.375" style="3" customWidth="1" collapsed="1"/>
    <col min="1780" max="1780" width="6.25" style="3" customWidth="1" collapsed="1"/>
    <col min="1781" max="1781" width="15.5" style="3" customWidth="1" collapsed="1"/>
    <col min="1782" max="1782" width="6.25" style="3" customWidth="1" collapsed="1"/>
    <col min="1783" max="1783" width="1.625" style="3" customWidth="1" collapsed="1"/>
    <col min="1784" max="2015" width="9" style="3" collapsed="1"/>
    <col min="2016" max="2017" width="2.75" style="3" customWidth="1" collapsed="1"/>
    <col min="2018" max="2018" width="7.375" style="3" customWidth="1" collapsed="1"/>
    <col min="2019" max="2019" width="6.75" style="3" customWidth="1" collapsed="1"/>
    <col min="2020" max="2020" width="6.25" style="3" customWidth="1" collapsed="1"/>
    <col min="2021" max="2021" width="10.75" style="3" customWidth="1" collapsed="1"/>
    <col min="2022" max="2022" width="6.25" style="3" customWidth="1" collapsed="1"/>
    <col min="2023" max="2023" width="6.75" style="3" customWidth="1" collapsed="1"/>
    <col min="2024" max="2024" width="6.25" style="3" customWidth="1" collapsed="1"/>
    <col min="2025" max="2025" width="10.25" style="3" customWidth="1" collapsed="1"/>
    <col min="2026" max="2026" width="6.25" style="3" customWidth="1" collapsed="1"/>
    <col min="2027" max="2027" width="6.75" style="3" customWidth="1" collapsed="1"/>
    <col min="2028" max="2028" width="6.25" style="3" customWidth="1" collapsed="1"/>
    <col min="2029" max="2029" width="12" style="3" customWidth="1" collapsed="1"/>
    <col min="2030" max="2030" width="6.25" style="3" customWidth="1" collapsed="1"/>
    <col min="2031" max="2031" width="7.125" style="3" customWidth="1" collapsed="1"/>
    <col min="2032" max="2032" width="6.25" style="3" customWidth="1" collapsed="1"/>
    <col min="2033" max="2033" width="13" style="3" customWidth="1" collapsed="1"/>
    <col min="2034" max="2034" width="6.25" style="3" customWidth="1" collapsed="1"/>
    <col min="2035" max="2035" width="8.375" style="3" customWidth="1" collapsed="1"/>
    <col min="2036" max="2036" width="6.25" style="3" customWidth="1" collapsed="1"/>
    <col min="2037" max="2037" width="15.5" style="3" customWidth="1" collapsed="1"/>
    <col min="2038" max="2038" width="6.25" style="3" customWidth="1" collapsed="1"/>
    <col min="2039" max="2039" width="1.625" style="3" customWidth="1" collapsed="1"/>
    <col min="2040" max="2271" width="9" style="3" collapsed="1"/>
    <col min="2272" max="2273" width="2.75" style="3" customWidth="1" collapsed="1"/>
    <col min="2274" max="2274" width="7.375" style="3" customWidth="1" collapsed="1"/>
    <col min="2275" max="2275" width="6.75" style="3" customWidth="1" collapsed="1"/>
    <col min="2276" max="2276" width="6.25" style="3" customWidth="1" collapsed="1"/>
    <col min="2277" max="2277" width="10.75" style="3" customWidth="1" collapsed="1"/>
    <col min="2278" max="2278" width="6.25" style="3" customWidth="1" collapsed="1"/>
    <col min="2279" max="2279" width="6.75" style="3" customWidth="1" collapsed="1"/>
    <col min="2280" max="2280" width="6.25" style="3" customWidth="1" collapsed="1"/>
    <col min="2281" max="2281" width="10.25" style="3" customWidth="1" collapsed="1"/>
    <col min="2282" max="2282" width="6.25" style="3" customWidth="1" collapsed="1"/>
    <col min="2283" max="2283" width="6.75" style="3" customWidth="1" collapsed="1"/>
    <col min="2284" max="2284" width="6.25" style="3" customWidth="1" collapsed="1"/>
    <col min="2285" max="2285" width="12" style="3" customWidth="1" collapsed="1"/>
    <col min="2286" max="2286" width="6.25" style="3" customWidth="1" collapsed="1"/>
    <col min="2287" max="2287" width="7.125" style="3" customWidth="1" collapsed="1"/>
    <col min="2288" max="2288" width="6.25" style="3" customWidth="1" collapsed="1"/>
    <col min="2289" max="2289" width="13" style="3" customWidth="1" collapsed="1"/>
    <col min="2290" max="2290" width="6.25" style="3" customWidth="1" collapsed="1"/>
    <col min="2291" max="2291" width="8.375" style="3" customWidth="1" collapsed="1"/>
    <col min="2292" max="2292" width="6.25" style="3" customWidth="1" collapsed="1"/>
    <col min="2293" max="2293" width="15.5" style="3" customWidth="1" collapsed="1"/>
    <col min="2294" max="2294" width="6.25" style="3" customWidth="1" collapsed="1"/>
    <col min="2295" max="2295" width="1.625" style="3" customWidth="1" collapsed="1"/>
    <col min="2296" max="2527" width="9" style="3" collapsed="1"/>
    <col min="2528" max="2529" width="2.75" style="3" customWidth="1" collapsed="1"/>
    <col min="2530" max="2530" width="7.375" style="3" customWidth="1" collapsed="1"/>
    <col min="2531" max="2531" width="6.75" style="3" customWidth="1" collapsed="1"/>
    <col min="2532" max="2532" width="6.25" style="3" customWidth="1" collapsed="1"/>
    <col min="2533" max="2533" width="10.75" style="3" customWidth="1" collapsed="1"/>
    <col min="2534" max="2534" width="6.25" style="3" customWidth="1" collapsed="1"/>
    <col min="2535" max="2535" width="6.75" style="3" customWidth="1" collapsed="1"/>
    <col min="2536" max="2536" width="6.25" style="3" customWidth="1" collapsed="1"/>
    <col min="2537" max="2537" width="10.25" style="3" customWidth="1" collapsed="1"/>
    <col min="2538" max="2538" width="6.25" style="3" customWidth="1" collapsed="1"/>
    <col min="2539" max="2539" width="6.75" style="3" customWidth="1" collapsed="1"/>
    <col min="2540" max="2540" width="6.25" style="3" customWidth="1" collapsed="1"/>
    <col min="2541" max="2541" width="12" style="3" customWidth="1" collapsed="1"/>
    <col min="2542" max="2542" width="6.25" style="3" customWidth="1" collapsed="1"/>
    <col min="2543" max="2543" width="7.125" style="3" customWidth="1" collapsed="1"/>
    <col min="2544" max="2544" width="6.25" style="3" customWidth="1" collapsed="1"/>
    <col min="2545" max="2545" width="13" style="3" customWidth="1" collapsed="1"/>
    <col min="2546" max="2546" width="6.25" style="3" customWidth="1" collapsed="1"/>
    <col min="2547" max="2547" width="8.375" style="3" customWidth="1" collapsed="1"/>
    <col min="2548" max="2548" width="6.25" style="3" customWidth="1" collapsed="1"/>
    <col min="2549" max="2549" width="15.5" style="3" customWidth="1" collapsed="1"/>
    <col min="2550" max="2550" width="6.25" style="3" customWidth="1" collapsed="1"/>
    <col min="2551" max="2551" width="1.625" style="3" customWidth="1" collapsed="1"/>
    <col min="2552" max="2783" width="9" style="3" collapsed="1"/>
    <col min="2784" max="2785" width="2.75" style="3" customWidth="1" collapsed="1"/>
    <col min="2786" max="2786" width="7.375" style="3" customWidth="1" collapsed="1"/>
    <col min="2787" max="2787" width="6.75" style="3" customWidth="1" collapsed="1"/>
    <col min="2788" max="2788" width="6.25" style="3" customWidth="1" collapsed="1"/>
    <col min="2789" max="2789" width="10.75" style="3" customWidth="1" collapsed="1"/>
    <col min="2790" max="2790" width="6.25" style="3" customWidth="1" collapsed="1"/>
    <col min="2791" max="2791" width="6.75" style="3" customWidth="1" collapsed="1"/>
    <col min="2792" max="2792" width="6.25" style="3" customWidth="1" collapsed="1"/>
    <col min="2793" max="2793" width="10.25" style="3" customWidth="1" collapsed="1"/>
    <col min="2794" max="2794" width="6.25" style="3" customWidth="1" collapsed="1"/>
    <col min="2795" max="2795" width="6.75" style="3" customWidth="1" collapsed="1"/>
    <col min="2796" max="2796" width="6.25" style="3" customWidth="1" collapsed="1"/>
    <col min="2797" max="2797" width="12" style="3" customWidth="1" collapsed="1"/>
    <col min="2798" max="2798" width="6.25" style="3" customWidth="1" collapsed="1"/>
    <col min="2799" max="2799" width="7.125" style="3" customWidth="1" collapsed="1"/>
    <col min="2800" max="2800" width="6.25" style="3" customWidth="1" collapsed="1"/>
    <col min="2801" max="2801" width="13" style="3" customWidth="1" collapsed="1"/>
    <col min="2802" max="2802" width="6.25" style="3" customWidth="1" collapsed="1"/>
    <col min="2803" max="2803" width="8.375" style="3" customWidth="1" collapsed="1"/>
    <col min="2804" max="2804" width="6.25" style="3" customWidth="1" collapsed="1"/>
    <col min="2805" max="2805" width="15.5" style="3" customWidth="1" collapsed="1"/>
    <col min="2806" max="2806" width="6.25" style="3" customWidth="1" collapsed="1"/>
    <col min="2807" max="2807" width="1.625" style="3" customWidth="1" collapsed="1"/>
    <col min="2808" max="3039" width="9" style="3" collapsed="1"/>
    <col min="3040" max="3041" width="2.75" style="3" customWidth="1" collapsed="1"/>
    <col min="3042" max="3042" width="7.375" style="3" customWidth="1" collapsed="1"/>
    <col min="3043" max="3043" width="6.75" style="3" customWidth="1" collapsed="1"/>
    <col min="3044" max="3044" width="6.25" style="3" customWidth="1" collapsed="1"/>
    <col min="3045" max="3045" width="10.75" style="3" customWidth="1" collapsed="1"/>
    <col min="3046" max="3046" width="6.25" style="3" customWidth="1" collapsed="1"/>
    <col min="3047" max="3047" width="6.75" style="3" customWidth="1" collapsed="1"/>
    <col min="3048" max="3048" width="6.25" style="3" customWidth="1" collapsed="1"/>
    <col min="3049" max="3049" width="10.25" style="3" customWidth="1" collapsed="1"/>
    <col min="3050" max="3050" width="6.25" style="3" customWidth="1" collapsed="1"/>
    <col min="3051" max="3051" width="6.75" style="3" customWidth="1" collapsed="1"/>
    <col min="3052" max="3052" width="6.25" style="3" customWidth="1" collapsed="1"/>
    <col min="3053" max="3053" width="12" style="3" customWidth="1" collapsed="1"/>
    <col min="3054" max="3054" width="6.25" style="3" customWidth="1" collapsed="1"/>
    <col min="3055" max="3055" width="7.125" style="3" customWidth="1" collapsed="1"/>
    <col min="3056" max="3056" width="6.25" style="3" customWidth="1" collapsed="1"/>
    <col min="3057" max="3057" width="13" style="3" customWidth="1" collapsed="1"/>
    <col min="3058" max="3058" width="6.25" style="3" customWidth="1" collapsed="1"/>
    <col min="3059" max="3059" width="8.375" style="3" customWidth="1" collapsed="1"/>
    <col min="3060" max="3060" width="6.25" style="3" customWidth="1" collapsed="1"/>
    <col min="3061" max="3061" width="15.5" style="3" customWidth="1" collapsed="1"/>
    <col min="3062" max="3062" width="6.25" style="3" customWidth="1" collapsed="1"/>
    <col min="3063" max="3063" width="1.625" style="3" customWidth="1" collapsed="1"/>
    <col min="3064" max="3295" width="9" style="3" collapsed="1"/>
    <col min="3296" max="3297" width="2.75" style="3" customWidth="1" collapsed="1"/>
    <col min="3298" max="3298" width="7.375" style="3" customWidth="1" collapsed="1"/>
    <col min="3299" max="3299" width="6.75" style="3" customWidth="1" collapsed="1"/>
    <col min="3300" max="3300" width="6.25" style="3" customWidth="1" collapsed="1"/>
    <col min="3301" max="3301" width="10.75" style="3" customWidth="1" collapsed="1"/>
    <col min="3302" max="3302" width="6.25" style="3" customWidth="1" collapsed="1"/>
    <col min="3303" max="3303" width="6.75" style="3" customWidth="1" collapsed="1"/>
    <col min="3304" max="3304" width="6.25" style="3" customWidth="1" collapsed="1"/>
    <col min="3305" max="3305" width="10.25" style="3" customWidth="1" collapsed="1"/>
    <col min="3306" max="3306" width="6.25" style="3" customWidth="1" collapsed="1"/>
    <col min="3307" max="3307" width="6.75" style="3" customWidth="1" collapsed="1"/>
    <col min="3308" max="3308" width="6.25" style="3" customWidth="1" collapsed="1"/>
    <col min="3309" max="3309" width="12" style="3" customWidth="1" collapsed="1"/>
    <col min="3310" max="3310" width="6.25" style="3" customWidth="1" collapsed="1"/>
    <col min="3311" max="3311" width="7.125" style="3" customWidth="1" collapsed="1"/>
    <col min="3312" max="3312" width="6.25" style="3" customWidth="1" collapsed="1"/>
    <col min="3313" max="3313" width="13" style="3" customWidth="1" collapsed="1"/>
    <col min="3314" max="3314" width="6.25" style="3" customWidth="1" collapsed="1"/>
    <col min="3315" max="3315" width="8.375" style="3" customWidth="1" collapsed="1"/>
    <col min="3316" max="3316" width="6.25" style="3" customWidth="1" collapsed="1"/>
    <col min="3317" max="3317" width="15.5" style="3" customWidth="1" collapsed="1"/>
    <col min="3318" max="3318" width="6.25" style="3" customWidth="1" collapsed="1"/>
    <col min="3319" max="3319" width="1.625" style="3" customWidth="1" collapsed="1"/>
    <col min="3320" max="3551" width="9" style="3" collapsed="1"/>
    <col min="3552" max="3553" width="2.75" style="3" customWidth="1" collapsed="1"/>
    <col min="3554" max="3554" width="7.375" style="3" customWidth="1" collapsed="1"/>
    <col min="3555" max="3555" width="6.75" style="3" customWidth="1" collapsed="1"/>
    <col min="3556" max="3556" width="6.25" style="3" customWidth="1" collapsed="1"/>
    <col min="3557" max="3557" width="10.75" style="3" customWidth="1" collapsed="1"/>
    <col min="3558" max="3558" width="6.25" style="3" customWidth="1" collapsed="1"/>
    <col min="3559" max="3559" width="6.75" style="3" customWidth="1" collapsed="1"/>
    <col min="3560" max="3560" width="6.25" style="3" customWidth="1" collapsed="1"/>
    <col min="3561" max="3561" width="10.25" style="3" customWidth="1" collapsed="1"/>
    <col min="3562" max="3562" width="6.25" style="3" customWidth="1" collapsed="1"/>
    <col min="3563" max="3563" width="6.75" style="3" customWidth="1" collapsed="1"/>
    <col min="3564" max="3564" width="6.25" style="3" customWidth="1" collapsed="1"/>
    <col min="3565" max="3565" width="12" style="3" customWidth="1" collapsed="1"/>
    <col min="3566" max="3566" width="6.25" style="3" customWidth="1" collapsed="1"/>
    <col min="3567" max="3567" width="7.125" style="3" customWidth="1" collapsed="1"/>
    <col min="3568" max="3568" width="6.25" style="3" customWidth="1" collapsed="1"/>
    <col min="3569" max="3569" width="13" style="3" customWidth="1" collapsed="1"/>
    <col min="3570" max="3570" width="6.25" style="3" customWidth="1" collapsed="1"/>
    <col min="3571" max="3571" width="8.375" style="3" customWidth="1" collapsed="1"/>
    <col min="3572" max="3572" width="6.25" style="3" customWidth="1" collapsed="1"/>
    <col min="3573" max="3573" width="15.5" style="3" customWidth="1" collapsed="1"/>
    <col min="3574" max="3574" width="6.25" style="3" customWidth="1" collapsed="1"/>
    <col min="3575" max="3575" width="1.625" style="3" customWidth="1" collapsed="1"/>
    <col min="3576" max="3807" width="9" style="3" collapsed="1"/>
    <col min="3808" max="3809" width="2.75" style="3" customWidth="1" collapsed="1"/>
    <col min="3810" max="3810" width="7.375" style="3" customWidth="1" collapsed="1"/>
    <col min="3811" max="3811" width="6.75" style="3" customWidth="1" collapsed="1"/>
    <col min="3812" max="3812" width="6.25" style="3" customWidth="1" collapsed="1"/>
    <col min="3813" max="3813" width="10.75" style="3" customWidth="1" collapsed="1"/>
    <col min="3814" max="3814" width="6.25" style="3" customWidth="1" collapsed="1"/>
    <col min="3815" max="3815" width="6.75" style="3" customWidth="1" collapsed="1"/>
    <col min="3816" max="3816" width="6.25" style="3" customWidth="1" collapsed="1"/>
    <col min="3817" max="3817" width="10.25" style="3" customWidth="1" collapsed="1"/>
    <col min="3818" max="3818" width="6.25" style="3" customWidth="1" collapsed="1"/>
    <col min="3819" max="3819" width="6.75" style="3" customWidth="1" collapsed="1"/>
    <col min="3820" max="3820" width="6.25" style="3" customWidth="1" collapsed="1"/>
    <col min="3821" max="3821" width="12" style="3" customWidth="1" collapsed="1"/>
    <col min="3822" max="3822" width="6.25" style="3" customWidth="1" collapsed="1"/>
    <col min="3823" max="3823" width="7.125" style="3" customWidth="1" collapsed="1"/>
    <col min="3824" max="3824" width="6.25" style="3" customWidth="1" collapsed="1"/>
    <col min="3825" max="3825" width="13" style="3" customWidth="1" collapsed="1"/>
    <col min="3826" max="3826" width="6.25" style="3" customWidth="1" collapsed="1"/>
    <col min="3827" max="3827" width="8.375" style="3" customWidth="1" collapsed="1"/>
    <col min="3828" max="3828" width="6.25" style="3" customWidth="1" collapsed="1"/>
    <col min="3829" max="3829" width="15.5" style="3" customWidth="1" collapsed="1"/>
    <col min="3830" max="3830" width="6.25" style="3" customWidth="1" collapsed="1"/>
    <col min="3831" max="3831" width="1.625" style="3" customWidth="1" collapsed="1"/>
    <col min="3832" max="4063" width="9" style="3" collapsed="1"/>
    <col min="4064" max="4065" width="2.75" style="3" customWidth="1" collapsed="1"/>
    <col min="4066" max="4066" width="7.375" style="3" customWidth="1" collapsed="1"/>
    <col min="4067" max="4067" width="6.75" style="3" customWidth="1" collapsed="1"/>
    <col min="4068" max="4068" width="6.25" style="3" customWidth="1" collapsed="1"/>
    <col min="4069" max="4069" width="10.75" style="3" customWidth="1" collapsed="1"/>
    <col min="4070" max="4070" width="6.25" style="3" customWidth="1" collapsed="1"/>
    <col min="4071" max="4071" width="6.75" style="3" customWidth="1" collapsed="1"/>
    <col min="4072" max="4072" width="6.25" style="3" customWidth="1" collapsed="1"/>
    <col min="4073" max="4073" width="10.25" style="3" customWidth="1" collapsed="1"/>
    <col min="4074" max="4074" width="6.25" style="3" customWidth="1" collapsed="1"/>
    <col min="4075" max="4075" width="6.75" style="3" customWidth="1" collapsed="1"/>
    <col min="4076" max="4076" width="6.25" style="3" customWidth="1" collapsed="1"/>
    <col min="4077" max="4077" width="12" style="3" customWidth="1" collapsed="1"/>
    <col min="4078" max="4078" width="6.25" style="3" customWidth="1" collapsed="1"/>
    <col min="4079" max="4079" width="7.125" style="3" customWidth="1" collapsed="1"/>
    <col min="4080" max="4080" width="6.25" style="3" customWidth="1" collapsed="1"/>
    <col min="4081" max="4081" width="13" style="3" customWidth="1" collapsed="1"/>
    <col min="4082" max="4082" width="6.25" style="3" customWidth="1" collapsed="1"/>
    <col min="4083" max="4083" width="8.375" style="3" customWidth="1" collapsed="1"/>
    <col min="4084" max="4084" width="6.25" style="3" customWidth="1" collapsed="1"/>
    <col min="4085" max="4085" width="15.5" style="3" customWidth="1" collapsed="1"/>
    <col min="4086" max="4086" width="6.25" style="3" customWidth="1" collapsed="1"/>
    <col min="4087" max="4087" width="1.625" style="3" customWidth="1" collapsed="1"/>
    <col min="4088" max="4319" width="9" style="3" collapsed="1"/>
    <col min="4320" max="4321" width="2.75" style="3" customWidth="1" collapsed="1"/>
    <col min="4322" max="4322" width="7.375" style="3" customWidth="1" collapsed="1"/>
    <col min="4323" max="4323" width="6.75" style="3" customWidth="1" collapsed="1"/>
    <col min="4324" max="4324" width="6.25" style="3" customWidth="1" collapsed="1"/>
    <col min="4325" max="4325" width="10.75" style="3" customWidth="1" collapsed="1"/>
    <col min="4326" max="4326" width="6.25" style="3" customWidth="1" collapsed="1"/>
    <col min="4327" max="4327" width="6.75" style="3" customWidth="1" collapsed="1"/>
    <col min="4328" max="4328" width="6.25" style="3" customWidth="1" collapsed="1"/>
    <col min="4329" max="4329" width="10.25" style="3" customWidth="1" collapsed="1"/>
    <col min="4330" max="4330" width="6.25" style="3" customWidth="1" collapsed="1"/>
    <col min="4331" max="4331" width="6.75" style="3" customWidth="1" collapsed="1"/>
    <col min="4332" max="4332" width="6.25" style="3" customWidth="1" collapsed="1"/>
    <col min="4333" max="4333" width="12" style="3" customWidth="1" collapsed="1"/>
    <col min="4334" max="4334" width="6.25" style="3" customWidth="1" collapsed="1"/>
    <col min="4335" max="4335" width="7.125" style="3" customWidth="1" collapsed="1"/>
    <col min="4336" max="4336" width="6.25" style="3" customWidth="1" collapsed="1"/>
    <col min="4337" max="4337" width="13" style="3" customWidth="1" collapsed="1"/>
    <col min="4338" max="4338" width="6.25" style="3" customWidth="1" collapsed="1"/>
    <col min="4339" max="4339" width="8.375" style="3" customWidth="1" collapsed="1"/>
    <col min="4340" max="4340" width="6.25" style="3" customWidth="1" collapsed="1"/>
    <col min="4341" max="4341" width="15.5" style="3" customWidth="1" collapsed="1"/>
    <col min="4342" max="4342" width="6.25" style="3" customWidth="1" collapsed="1"/>
    <col min="4343" max="4343" width="1.625" style="3" customWidth="1" collapsed="1"/>
    <col min="4344" max="4575" width="9" style="3" collapsed="1"/>
    <col min="4576" max="4577" width="2.75" style="3" customWidth="1" collapsed="1"/>
    <col min="4578" max="4578" width="7.375" style="3" customWidth="1" collapsed="1"/>
    <col min="4579" max="4579" width="6.75" style="3" customWidth="1" collapsed="1"/>
    <col min="4580" max="4580" width="6.25" style="3" customWidth="1" collapsed="1"/>
    <col min="4581" max="4581" width="10.75" style="3" customWidth="1" collapsed="1"/>
    <col min="4582" max="4582" width="6.25" style="3" customWidth="1" collapsed="1"/>
    <col min="4583" max="4583" width="6.75" style="3" customWidth="1" collapsed="1"/>
    <col min="4584" max="4584" width="6.25" style="3" customWidth="1" collapsed="1"/>
    <col min="4585" max="4585" width="10.25" style="3" customWidth="1" collapsed="1"/>
    <col min="4586" max="4586" width="6.25" style="3" customWidth="1" collapsed="1"/>
    <col min="4587" max="4587" width="6.75" style="3" customWidth="1" collapsed="1"/>
    <col min="4588" max="4588" width="6.25" style="3" customWidth="1" collapsed="1"/>
    <col min="4589" max="4589" width="12" style="3" customWidth="1" collapsed="1"/>
    <col min="4590" max="4590" width="6.25" style="3" customWidth="1" collapsed="1"/>
    <col min="4591" max="4591" width="7.125" style="3" customWidth="1" collapsed="1"/>
    <col min="4592" max="4592" width="6.25" style="3" customWidth="1" collapsed="1"/>
    <col min="4593" max="4593" width="13" style="3" customWidth="1" collapsed="1"/>
    <col min="4594" max="4594" width="6.25" style="3" customWidth="1" collapsed="1"/>
    <col min="4595" max="4595" width="8.375" style="3" customWidth="1" collapsed="1"/>
    <col min="4596" max="4596" width="6.25" style="3" customWidth="1" collapsed="1"/>
    <col min="4597" max="4597" width="15.5" style="3" customWidth="1" collapsed="1"/>
    <col min="4598" max="4598" width="6.25" style="3" customWidth="1" collapsed="1"/>
    <col min="4599" max="4599" width="1.625" style="3" customWidth="1" collapsed="1"/>
    <col min="4600" max="4831" width="9" style="3" collapsed="1"/>
    <col min="4832" max="4833" width="2.75" style="3" customWidth="1" collapsed="1"/>
    <col min="4834" max="4834" width="7.375" style="3" customWidth="1" collapsed="1"/>
    <col min="4835" max="4835" width="6.75" style="3" customWidth="1" collapsed="1"/>
    <col min="4836" max="4836" width="6.25" style="3" customWidth="1" collapsed="1"/>
    <col min="4837" max="4837" width="10.75" style="3" customWidth="1" collapsed="1"/>
    <col min="4838" max="4838" width="6.25" style="3" customWidth="1" collapsed="1"/>
    <col min="4839" max="4839" width="6.75" style="3" customWidth="1" collapsed="1"/>
    <col min="4840" max="4840" width="6.25" style="3" customWidth="1" collapsed="1"/>
    <col min="4841" max="4841" width="10.25" style="3" customWidth="1" collapsed="1"/>
    <col min="4842" max="4842" width="6.25" style="3" customWidth="1" collapsed="1"/>
    <col min="4843" max="4843" width="6.75" style="3" customWidth="1" collapsed="1"/>
    <col min="4844" max="4844" width="6.25" style="3" customWidth="1" collapsed="1"/>
    <col min="4845" max="4845" width="12" style="3" customWidth="1" collapsed="1"/>
    <col min="4846" max="4846" width="6.25" style="3" customWidth="1" collapsed="1"/>
    <col min="4847" max="4847" width="7.125" style="3" customWidth="1" collapsed="1"/>
    <col min="4848" max="4848" width="6.25" style="3" customWidth="1" collapsed="1"/>
    <col min="4849" max="4849" width="13" style="3" customWidth="1" collapsed="1"/>
    <col min="4850" max="4850" width="6.25" style="3" customWidth="1" collapsed="1"/>
    <col min="4851" max="4851" width="8.375" style="3" customWidth="1" collapsed="1"/>
    <col min="4852" max="4852" width="6.25" style="3" customWidth="1" collapsed="1"/>
    <col min="4853" max="4853" width="15.5" style="3" customWidth="1" collapsed="1"/>
    <col min="4854" max="4854" width="6.25" style="3" customWidth="1" collapsed="1"/>
    <col min="4855" max="4855" width="1.625" style="3" customWidth="1" collapsed="1"/>
    <col min="4856" max="5087" width="9" style="3" collapsed="1"/>
    <col min="5088" max="5089" width="2.75" style="3" customWidth="1" collapsed="1"/>
    <col min="5090" max="5090" width="7.375" style="3" customWidth="1" collapsed="1"/>
    <col min="5091" max="5091" width="6.75" style="3" customWidth="1" collapsed="1"/>
    <col min="5092" max="5092" width="6.25" style="3" customWidth="1" collapsed="1"/>
    <col min="5093" max="5093" width="10.75" style="3" customWidth="1" collapsed="1"/>
    <col min="5094" max="5094" width="6.25" style="3" customWidth="1" collapsed="1"/>
    <col min="5095" max="5095" width="6.75" style="3" customWidth="1" collapsed="1"/>
    <col min="5096" max="5096" width="6.25" style="3" customWidth="1" collapsed="1"/>
    <col min="5097" max="5097" width="10.25" style="3" customWidth="1" collapsed="1"/>
    <col min="5098" max="5098" width="6.25" style="3" customWidth="1" collapsed="1"/>
    <col min="5099" max="5099" width="6.75" style="3" customWidth="1" collapsed="1"/>
    <col min="5100" max="5100" width="6.25" style="3" customWidth="1" collapsed="1"/>
    <col min="5101" max="5101" width="12" style="3" customWidth="1" collapsed="1"/>
    <col min="5102" max="5102" width="6.25" style="3" customWidth="1" collapsed="1"/>
    <col min="5103" max="5103" width="7.125" style="3" customWidth="1" collapsed="1"/>
    <col min="5104" max="5104" width="6.25" style="3" customWidth="1" collapsed="1"/>
    <col min="5105" max="5105" width="13" style="3" customWidth="1" collapsed="1"/>
    <col min="5106" max="5106" width="6.25" style="3" customWidth="1" collapsed="1"/>
    <col min="5107" max="5107" width="8.375" style="3" customWidth="1" collapsed="1"/>
    <col min="5108" max="5108" width="6.25" style="3" customWidth="1" collapsed="1"/>
    <col min="5109" max="5109" width="15.5" style="3" customWidth="1" collapsed="1"/>
    <col min="5110" max="5110" width="6.25" style="3" customWidth="1" collapsed="1"/>
    <col min="5111" max="5111" width="1.625" style="3" customWidth="1" collapsed="1"/>
    <col min="5112" max="5343" width="9" style="3" collapsed="1"/>
    <col min="5344" max="5345" width="2.75" style="3" customWidth="1" collapsed="1"/>
    <col min="5346" max="5346" width="7.375" style="3" customWidth="1" collapsed="1"/>
    <col min="5347" max="5347" width="6.75" style="3" customWidth="1" collapsed="1"/>
    <col min="5348" max="5348" width="6.25" style="3" customWidth="1" collapsed="1"/>
    <col min="5349" max="5349" width="10.75" style="3" customWidth="1" collapsed="1"/>
    <col min="5350" max="5350" width="6.25" style="3" customWidth="1" collapsed="1"/>
    <col min="5351" max="5351" width="6.75" style="3" customWidth="1" collapsed="1"/>
    <col min="5352" max="5352" width="6.25" style="3" customWidth="1" collapsed="1"/>
    <col min="5353" max="5353" width="10.25" style="3" customWidth="1" collapsed="1"/>
    <col min="5354" max="5354" width="6.25" style="3" customWidth="1" collapsed="1"/>
    <col min="5355" max="5355" width="6.75" style="3" customWidth="1" collapsed="1"/>
    <col min="5356" max="5356" width="6.25" style="3" customWidth="1" collapsed="1"/>
    <col min="5357" max="5357" width="12" style="3" customWidth="1" collapsed="1"/>
    <col min="5358" max="5358" width="6.25" style="3" customWidth="1" collapsed="1"/>
    <col min="5359" max="5359" width="7.125" style="3" customWidth="1" collapsed="1"/>
    <col min="5360" max="5360" width="6.25" style="3" customWidth="1" collapsed="1"/>
    <col min="5361" max="5361" width="13" style="3" customWidth="1" collapsed="1"/>
    <col min="5362" max="5362" width="6.25" style="3" customWidth="1" collapsed="1"/>
    <col min="5363" max="5363" width="8.375" style="3" customWidth="1" collapsed="1"/>
    <col min="5364" max="5364" width="6.25" style="3" customWidth="1" collapsed="1"/>
    <col min="5365" max="5365" width="15.5" style="3" customWidth="1" collapsed="1"/>
    <col min="5366" max="5366" width="6.25" style="3" customWidth="1" collapsed="1"/>
    <col min="5367" max="5367" width="1.625" style="3" customWidth="1" collapsed="1"/>
    <col min="5368" max="5599" width="9" style="3" collapsed="1"/>
    <col min="5600" max="5601" width="2.75" style="3" customWidth="1" collapsed="1"/>
    <col min="5602" max="5602" width="7.375" style="3" customWidth="1" collapsed="1"/>
    <col min="5603" max="5603" width="6.75" style="3" customWidth="1" collapsed="1"/>
    <col min="5604" max="5604" width="6.25" style="3" customWidth="1" collapsed="1"/>
    <col min="5605" max="5605" width="10.75" style="3" customWidth="1" collapsed="1"/>
    <col min="5606" max="5606" width="6.25" style="3" customWidth="1" collapsed="1"/>
    <col min="5607" max="5607" width="6.75" style="3" customWidth="1" collapsed="1"/>
    <col min="5608" max="5608" width="6.25" style="3" customWidth="1" collapsed="1"/>
    <col min="5609" max="5609" width="10.25" style="3" customWidth="1" collapsed="1"/>
    <col min="5610" max="5610" width="6.25" style="3" customWidth="1" collapsed="1"/>
    <col min="5611" max="5611" width="6.75" style="3" customWidth="1" collapsed="1"/>
    <col min="5612" max="5612" width="6.25" style="3" customWidth="1" collapsed="1"/>
    <col min="5613" max="5613" width="12" style="3" customWidth="1" collapsed="1"/>
    <col min="5614" max="5614" width="6.25" style="3" customWidth="1" collapsed="1"/>
    <col min="5615" max="5615" width="7.125" style="3" customWidth="1" collapsed="1"/>
    <col min="5616" max="5616" width="6.25" style="3" customWidth="1" collapsed="1"/>
    <col min="5617" max="5617" width="13" style="3" customWidth="1" collapsed="1"/>
    <col min="5618" max="5618" width="6.25" style="3" customWidth="1" collapsed="1"/>
    <col min="5619" max="5619" width="8.375" style="3" customWidth="1" collapsed="1"/>
    <col min="5620" max="5620" width="6.25" style="3" customWidth="1" collapsed="1"/>
    <col min="5621" max="5621" width="15.5" style="3" customWidth="1" collapsed="1"/>
    <col min="5622" max="5622" width="6.25" style="3" customWidth="1" collapsed="1"/>
    <col min="5623" max="5623" width="1.625" style="3" customWidth="1" collapsed="1"/>
    <col min="5624" max="5855" width="9" style="3" collapsed="1"/>
    <col min="5856" max="5857" width="2.75" style="3" customWidth="1" collapsed="1"/>
    <col min="5858" max="5858" width="7.375" style="3" customWidth="1" collapsed="1"/>
    <col min="5859" max="5859" width="6.75" style="3" customWidth="1" collapsed="1"/>
    <col min="5860" max="5860" width="6.25" style="3" customWidth="1" collapsed="1"/>
    <col min="5861" max="5861" width="10.75" style="3" customWidth="1" collapsed="1"/>
    <col min="5862" max="5862" width="6.25" style="3" customWidth="1" collapsed="1"/>
    <col min="5863" max="5863" width="6.75" style="3" customWidth="1" collapsed="1"/>
    <col min="5864" max="5864" width="6.25" style="3" customWidth="1" collapsed="1"/>
    <col min="5865" max="5865" width="10.25" style="3" customWidth="1" collapsed="1"/>
    <col min="5866" max="5866" width="6.25" style="3" customWidth="1" collapsed="1"/>
    <col min="5867" max="5867" width="6.75" style="3" customWidth="1" collapsed="1"/>
    <col min="5868" max="5868" width="6.25" style="3" customWidth="1" collapsed="1"/>
    <col min="5869" max="5869" width="12" style="3" customWidth="1" collapsed="1"/>
    <col min="5870" max="5870" width="6.25" style="3" customWidth="1" collapsed="1"/>
    <col min="5871" max="5871" width="7.125" style="3" customWidth="1" collapsed="1"/>
    <col min="5872" max="5872" width="6.25" style="3" customWidth="1" collapsed="1"/>
    <col min="5873" max="5873" width="13" style="3" customWidth="1" collapsed="1"/>
    <col min="5874" max="5874" width="6.25" style="3" customWidth="1" collapsed="1"/>
    <col min="5875" max="5875" width="8.375" style="3" customWidth="1" collapsed="1"/>
    <col min="5876" max="5876" width="6.25" style="3" customWidth="1" collapsed="1"/>
    <col min="5877" max="5877" width="15.5" style="3" customWidth="1" collapsed="1"/>
    <col min="5878" max="5878" width="6.25" style="3" customWidth="1" collapsed="1"/>
    <col min="5879" max="5879" width="1.625" style="3" customWidth="1" collapsed="1"/>
    <col min="5880" max="6111" width="9" style="3" collapsed="1"/>
    <col min="6112" max="6113" width="2.75" style="3" customWidth="1" collapsed="1"/>
    <col min="6114" max="6114" width="7.375" style="3" customWidth="1" collapsed="1"/>
    <col min="6115" max="6115" width="6.75" style="3" customWidth="1" collapsed="1"/>
    <col min="6116" max="6116" width="6.25" style="3" customWidth="1" collapsed="1"/>
    <col min="6117" max="6117" width="10.75" style="3" customWidth="1" collapsed="1"/>
    <col min="6118" max="6118" width="6.25" style="3" customWidth="1" collapsed="1"/>
    <col min="6119" max="6119" width="6.75" style="3" customWidth="1" collapsed="1"/>
    <col min="6120" max="6120" width="6.25" style="3" customWidth="1" collapsed="1"/>
    <col min="6121" max="6121" width="10.25" style="3" customWidth="1" collapsed="1"/>
    <col min="6122" max="6122" width="6.25" style="3" customWidth="1" collapsed="1"/>
    <col min="6123" max="6123" width="6.75" style="3" customWidth="1" collapsed="1"/>
    <col min="6124" max="6124" width="6.25" style="3" customWidth="1" collapsed="1"/>
    <col min="6125" max="6125" width="12" style="3" customWidth="1" collapsed="1"/>
    <col min="6126" max="6126" width="6.25" style="3" customWidth="1" collapsed="1"/>
    <col min="6127" max="6127" width="7.125" style="3" customWidth="1" collapsed="1"/>
    <col min="6128" max="6128" width="6.25" style="3" customWidth="1" collapsed="1"/>
    <col min="6129" max="6129" width="13" style="3" customWidth="1" collapsed="1"/>
    <col min="6130" max="6130" width="6.25" style="3" customWidth="1" collapsed="1"/>
    <col min="6131" max="6131" width="8.375" style="3" customWidth="1" collapsed="1"/>
    <col min="6132" max="6132" width="6.25" style="3" customWidth="1" collapsed="1"/>
    <col min="6133" max="6133" width="15.5" style="3" customWidth="1" collapsed="1"/>
    <col min="6134" max="6134" width="6.25" style="3" customWidth="1" collapsed="1"/>
    <col min="6135" max="6135" width="1.625" style="3" customWidth="1" collapsed="1"/>
    <col min="6136" max="6367" width="9" style="3" collapsed="1"/>
    <col min="6368" max="6369" width="2.75" style="3" customWidth="1" collapsed="1"/>
    <col min="6370" max="6370" width="7.375" style="3" customWidth="1" collapsed="1"/>
    <col min="6371" max="6371" width="6.75" style="3" customWidth="1" collapsed="1"/>
    <col min="6372" max="6372" width="6.25" style="3" customWidth="1" collapsed="1"/>
    <col min="6373" max="6373" width="10.75" style="3" customWidth="1" collapsed="1"/>
    <col min="6374" max="6374" width="6.25" style="3" customWidth="1" collapsed="1"/>
    <col min="6375" max="6375" width="6.75" style="3" customWidth="1" collapsed="1"/>
    <col min="6376" max="6376" width="6.25" style="3" customWidth="1" collapsed="1"/>
    <col min="6377" max="6377" width="10.25" style="3" customWidth="1" collapsed="1"/>
    <col min="6378" max="6378" width="6.25" style="3" customWidth="1" collapsed="1"/>
    <col min="6379" max="6379" width="6.75" style="3" customWidth="1" collapsed="1"/>
    <col min="6380" max="6380" width="6.25" style="3" customWidth="1" collapsed="1"/>
    <col min="6381" max="6381" width="12" style="3" customWidth="1" collapsed="1"/>
    <col min="6382" max="6382" width="6.25" style="3" customWidth="1" collapsed="1"/>
    <col min="6383" max="6383" width="7.125" style="3" customWidth="1" collapsed="1"/>
    <col min="6384" max="6384" width="6.25" style="3" customWidth="1" collapsed="1"/>
    <col min="6385" max="6385" width="13" style="3" customWidth="1" collapsed="1"/>
    <col min="6386" max="6386" width="6.25" style="3" customWidth="1" collapsed="1"/>
    <col min="6387" max="6387" width="8.375" style="3" customWidth="1" collapsed="1"/>
    <col min="6388" max="6388" width="6.25" style="3" customWidth="1" collapsed="1"/>
    <col min="6389" max="6389" width="15.5" style="3" customWidth="1" collapsed="1"/>
    <col min="6390" max="6390" width="6.25" style="3" customWidth="1" collapsed="1"/>
    <col min="6391" max="6391" width="1.625" style="3" customWidth="1" collapsed="1"/>
    <col min="6392" max="6623" width="9" style="3" collapsed="1"/>
    <col min="6624" max="6625" width="2.75" style="3" customWidth="1" collapsed="1"/>
    <col min="6626" max="6626" width="7.375" style="3" customWidth="1" collapsed="1"/>
    <col min="6627" max="6627" width="6.75" style="3" customWidth="1" collapsed="1"/>
    <col min="6628" max="6628" width="6.25" style="3" customWidth="1" collapsed="1"/>
    <col min="6629" max="6629" width="10.75" style="3" customWidth="1" collapsed="1"/>
    <col min="6630" max="6630" width="6.25" style="3" customWidth="1" collapsed="1"/>
    <col min="6631" max="6631" width="6.75" style="3" customWidth="1" collapsed="1"/>
    <col min="6632" max="6632" width="6.25" style="3" customWidth="1" collapsed="1"/>
    <col min="6633" max="6633" width="10.25" style="3" customWidth="1" collapsed="1"/>
    <col min="6634" max="6634" width="6.25" style="3" customWidth="1" collapsed="1"/>
    <col min="6635" max="6635" width="6.75" style="3" customWidth="1" collapsed="1"/>
    <col min="6636" max="6636" width="6.25" style="3" customWidth="1" collapsed="1"/>
    <col min="6637" max="6637" width="12" style="3" customWidth="1" collapsed="1"/>
    <col min="6638" max="6638" width="6.25" style="3" customWidth="1" collapsed="1"/>
    <col min="6639" max="6639" width="7.125" style="3" customWidth="1" collapsed="1"/>
    <col min="6640" max="6640" width="6.25" style="3" customWidth="1" collapsed="1"/>
    <col min="6641" max="6641" width="13" style="3" customWidth="1" collapsed="1"/>
    <col min="6642" max="6642" width="6.25" style="3" customWidth="1" collapsed="1"/>
    <col min="6643" max="6643" width="8.375" style="3" customWidth="1" collapsed="1"/>
    <col min="6644" max="6644" width="6.25" style="3" customWidth="1" collapsed="1"/>
    <col min="6645" max="6645" width="15.5" style="3" customWidth="1" collapsed="1"/>
    <col min="6646" max="6646" width="6.25" style="3" customWidth="1" collapsed="1"/>
    <col min="6647" max="6647" width="1.625" style="3" customWidth="1" collapsed="1"/>
    <col min="6648" max="6879" width="9" style="3" collapsed="1"/>
    <col min="6880" max="6881" width="2.75" style="3" customWidth="1" collapsed="1"/>
    <col min="6882" max="6882" width="7.375" style="3" customWidth="1" collapsed="1"/>
    <col min="6883" max="6883" width="6.75" style="3" customWidth="1" collapsed="1"/>
    <col min="6884" max="6884" width="6.25" style="3" customWidth="1" collapsed="1"/>
    <col min="6885" max="6885" width="10.75" style="3" customWidth="1" collapsed="1"/>
    <col min="6886" max="6886" width="6.25" style="3" customWidth="1" collapsed="1"/>
    <col min="6887" max="6887" width="6.75" style="3" customWidth="1" collapsed="1"/>
    <col min="6888" max="6888" width="6.25" style="3" customWidth="1" collapsed="1"/>
    <col min="6889" max="6889" width="10.25" style="3" customWidth="1" collapsed="1"/>
    <col min="6890" max="6890" width="6.25" style="3" customWidth="1" collapsed="1"/>
    <col min="6891" max="6891" width="6.75" style="3" customWidth="1" collapsed="1"/>
    <col min="6892" max="6892" width="6.25" style="3" customWidth="1" collapsed="1"/>
    <col min="6893" max="6893" width="12" style="3" customWidth="1" collapsed="1"/>
    <col min="6894" max="6894" width="6.25" style="3" customWidth="1" collapsed="1"/>
    <col min="6895" max="6895" width="7.125" style="3" customWidth="1" collapsed="1"/>
    <col min="6896" max="6896" width="6.25" style="3" customWidth="1" collapsed="1"/>
    <col min="6897" max="6897" width="13" style="3" customWidth="1" collapsed="1"/>
    <col min="6898" max="6898" width="6.25" style="3" customWidth="1" collapsed="1"/>
    <col min="6899" max="6899" width="8.375" style="3" customWidth="1" collapsed="1"/>
    <col min="6900" max="6900" width="6.25" style="3" customWidth="1" collapsed="1"/>
    <col min="6901" max="6901" width="15.5" style="3" customWidth="1" collapsed="1"/>
    <col min="6902" max="6902" width="6.25" style="3" customWidth="1" collapsed="1"/>
    <col min="6903" max="6903" width="1.625" style="3" customWidth="1" collapsed="1"/>
    <col min="6904" max="7135" width="9" style="3" collapsed="1"/>
    <col min="7136" max="7137" width="2.75" style="3" customWidth="1" collapsed="1"/>
    <col min="7138" max="7138" width="7.375" style="3" customWidth="1" collapsed="1"/>
    <col min="7139" max="7139" width="6.75" style="3" customWidth="1" collapsed="1"/>
    <col min="7140" max="7140" width="6.25" style="3" customWidth="1" collapsed="1"/>
    <col min="7141" max="7141" width="10.75" style="3" customWidth="1" collapsed="1"/>
    <col min="7142" max="7142" width="6.25" style="3" customWidth="1" collapsed="1"/>
    <col min="7143" max="7143" width="6.75" style="3" customWidth="1" collapsed="1"/>
    <col min="7144" max="7144" width="6.25" style="3" customWidth="1" collapsed="1"/>
    <col min="7145" max="7145" width="10.25" style="3" customWidth="1" collapsed="1"/>
    <col min="7146" max="7146" width="6.25" style="3" customWidth="1" collapsed="1"/>
    <col min="7147" max="7147" width="6.75" style="3" customWidth="1" collapsed="1"/>
    <col min="7148" max="7148" width="6.25" style="3" customWidth="1" collapsed="1"/>
    <col min="7149" max="7149" width="12" style="3" customWidth="1" collapsed="1"/>
    <col min="7150" max="7150" width="6.25" style="3" customWidth="1" collapsed="1"/>
    <col min="7151" max="7151" width="7.125" style="3" customWidth="1" collapsed="1"/>
    <col min="7152" max="7152" width="6.25" style="3" customWidth="1" collapsed="1"/>
    <col min="7153" max="7153" width="13" style="3" customWidth="1" collapsed="1"/>
    <col min="7154" max="7154" width="6.25" style="3" customWidth="1" collapsed="1"/>
    <col min="7155" max="7155" width="8.375" style="3" customWidth="1" collapsed="1"/>
    <col min="7156" max="7156" width="6.25" style="3" customWidth="1" collapsed="1"/>
    <col min="7157" max="7157" width="15.5" style="3" customWidth="1" collapsed="1"/>
    <col min="7158" max="7158" width="6.25" style="3" customWidth="1" collapsed="1"/>
    <col min="7159" max="7159" width="1.625" style="3" customWidth="1" collapsed="1"/>
    <col min="7160" max="7391" width="9" style="3" collapsed="1"/>
    <col min="7392" max="7393" width="2.75" style="3" customWidth="1" collapsed="1"/>
    <col min="7394" max="7394" width="7.375" style="3" customWidth="1" collapsed="1"/>
    <col min="7395" max="7395" width="6.75" style="3" customWidth="1" collapsed="1"/>
    <col min="7396" max="7396" width="6.25" style="3" customWidth="1" collapsed="1"/>
    <col min="7397" max="7397" width="10.75" style="3" customWidth="1" collapsed="1"/>
    <col min="7398" max="7398" width="6.25" style="3" customWidth="1" collapsed="1"/>
    <col min="7399" max="7399" width="6.75" style="3" customWidth="1" collapsed="1"/>
    <col min="7400" max="7400" width="6.25" style="3" customWidth="1" collapsed="1"/>
    <col min="7401" max="7401" width="10.25" style="3" customWidth="1" collapsed="1"/>
    <col min="7402" max="7402" width="6.25" style="3" customWidth="1" collapsed="1"/>
    <col min="7403" max="7403" width="6.75" style="3" customWidth="1" collapsed="1"/>
    <col min="7404" max="7404" width="6.25" style="3" customWidth="1" collapsed="1"/>
    <col min="7405" max="7405" width="12" style="3" customWidth="1" collapsed="1"/>
    <col min="7406" max="7406" width="6.25" style="3" customWidth="1" collapsed="1"/>
    <col min="7407" max="7407" width="7.125" style="3" customWidth="1" collapsed="1"/>
    <col min="7408" max="7408" width="6.25" style="3" customWidth="1" collapsed="1"/>
    <col min="7409" max="7409" width="13" style="3" customWidth="1" collapsed="1"/>
    <col min="7410" max="7410" width="6.25" style="3" customWidth="1" collapsed="1"/>
    <col min="7411" max="7411" width="8.375" style="3" customWidth="1" collapsed="1"/>
    <col min="7412" max="7412" width="6.25" style="3" customWidth="1" collapsed="1"/>
    <col min="7413" max="7413" width="15.5" style="3" customWidth="1" collapsed="1"/>
    <col min="7414" max="7414" width="6.25" style="3" customWidth="1" collapsed="1"/>
    <col min="7415" max="7415" width="1.625" style="3" customWidth="1" collapsed="1"/>
    <col min="7416" max="7647" width="9" style="3" collapsed="1"/>
    <col min="7648" max="7649" width="2.75" style="3" customWidth="1" collapsed="1"/>
    <col min="7650" max="7650" width="7.375" style="3" customWidth="1" collapsed="1"/>
    <col min="7651" max="7651" width="6.75" style="3" customWidth="1" collapsed="1"/>
    <col min="7652" max="7652" width="6.25" style="3" customWidth="1" collapsed="1"/>
    <col min="7653" max="7653" width="10.75" style="3" customWidth="1" collapsed="1"/>
    <col min="7654" max="7654" width="6.25" style="3" customWidth="1" collapsed="1"/>
    <col min="7655" max="7655" width="6.75" style="3" customWidth="1" collapsed="1"/>
    <col min="7656" max="7656" width="6.25" style="3" customWidth="1" collapsed="1"/>
    <col min="7657" max="7657" width="10.25" style="3" customWidth="1" collapsed="1"/>
    <col min="7658" max="7658" width="6.25" style="3" customWidth="1" collapsed="1"/>
    <col min="7659" max="7659" width="6.75" style="3" customWidth="1" collapsed="1"/>
    <col min="7660" max="7660" width="6.25" style="3" customWidth="1" collapsed="1"/>
    <col min="7661" max="7661" width="12" style="3" customWidth="1" collapsed="1"/>
    <col min="7662" max="7662" width="6.25" style="3" customWidth="1" collapsed="1"/>
    <col min="7663" max="7663" width="7.125" style="3" customWidth="1" collapsed="1"/>
    <col min="7664" max="7664" width="6.25" style="3" customWidth="1" collapsed="1"/>
    <col min="7665" max="7665" width="13" style="3" customWidth="1" collapsed="1"/>
    <col min="7666" max="7666" width="6.25" style="3" customWidth="1" collapsed="1"/>
    <col min="7667" max="7667" width="8.375" style="3" customWidth="1" collapsed="1"/>
    <col min="7668" max="7668" width="6.25" style="3" customWidth="1" collapsed="1"/>
    <col min="7669" max="7669" width="15.5" style="3" customWidth="1" collapsed="1"/>
    <col min="7670" max="7670" width="6.25" style="3" customWidth="1" collapsed="1"/>
    <col min="7671" max="7671" width="1.625" style="3" customWidth="1" collapsed="1"/>
    <col min="7672" max="7903" width="9" style="3" collapsed="1"/>
    <col min="7904" max="7905" width="2.75" style="3" customWidth="1" collapsed="1"/>
    <col min="7906" max="7906" width="7.375" style="3" customWidth="1" collapsed="1"/>
    <col min="7907" max="7907" width="6.75" style="3" customWidth="1" collapsed="1"/>
    <col min="7908" max="7908" width="6.25" style="3" customWidth="1" collapsed="1"/>
    <col min="7909" max="7909" width="10.75" style="3" customWidth="1" collapsed="1"/>
    <col min="7910" max="7910" width="6.25" style="3" customWidth="1" collapsed="1"/>
    <col min="7911" max="7911" width="6.75" style="3" customWidth="1" collapsed="1"/>
    <col min="7912" max="7912" width="6.25" style="3" customWidth="1" collapsed="1"/>
    <col min="7913" max="7913" width="10.25" style="3" customWidth="1" collapsed="1"/>
    <col min="7914" max="7914" width="6.25" style="3" customWidth="1" collapsed="1"/>
    <col min="7915" max="7915" width="6.75" style="3" customWidth="1" collapsed="1"/>
    <col min="7916" max="7916" width="6.25" style="3" customWidth="1" collapsed="1"/>
    <col min="7917" max="7917" width="12" style="3" customWidth="1" collapsed="1"/>
    <col min="7918" max="7918" width="6.25" style="3" customWidth="1" collapsed="1"/>
    <col min="7919" max="7919" width="7.125" style="3" customWidth="1" collapsed="1"/>
    <col min="7920" max="7920" width="6.25" style="3" customWidth="1" collapsed="1"/>
    <col min="7921" max="7921" width="13" style="3" customWidth="1" collapsed="1"/>
    <col min="7922" max="7922" width="6.25" style="3" customWidth="1" collapsed="1"/>
    <col min="7923" max="7923" width="8.375" style="3" customWidth="1" collapsed="1"/>
    <col min="7924" max="7924" width="6.25" style="3" customWidth="1" collapsed="1"/>
    <col min="7925" max="7925" width="15.5" style="3" customWidth="1" collapsed="1"/>
    <col min="7926" max="7926" width="6.25" style="3" customWidth="1" collapsed="1"/>
    <col min="7927" max="7927" width="1.625" style="3" customWidth="1" collapsed="1"/>
    <col min="7928" max="8159" width="9" style="3" collapsed="1"/>
    <col min="8160" max="8161" width="2.75" style="3" customWidth="1" collapsed="1"/>
    <col min="8162" max="8162" width="7.375" style="3" customWidth="1" collapsed="1"/>
    <col min="8163" max="8163" width="6.75" style="3" customWidth="1" collapsed="1"/>
    <col min="8164" max="8164" width="6.25" style="3" customWidth="1" collapsed="1"/>
    <col min="8165" max="8165" width="10.75" style="3" customWidth="1" collapsed="1"/>
    <col min="8166" max="8166" width="6.25" style="3" customWidth="1" collapsed="1"/>
    <col min="8167" max="8167" width="6.75" style="3" customWidth="1" collapsed="1"/>
    <col min="8168" max="8168" width="6.25" style="3" customWidth="1" collapsed="1"/>
    <col min="8169" max="8169" width="10.25" style="3" customWidth="1" collapsed="1"/>
    <col min="8170" max="8170" width="6.25" style="3" customWidth="1" collapsed="1"/>
    <col min="8171" max="8171" width="6.75" style="3" customWidth="1" collapsed="1"/>
    <col min="8172" max="8172" width="6.25" style="3" customWidth="1" collapsed="1"/>
    <col min="8173" max="8173" width="12" style="3" customWidth="1" collapsed="1"/>
    <col min="8174" max="8174" width="6.25" style="3" customWidth="1" collapsed="1"/>
    <col min="8175" max="8175" width="7.125" style="3" customWidth="1" collapsed="1"/>
    <col min="8176" max="8176" width="6.25" style="3" customWidth="1" collapsed="1"/>
    <col min="8177" max="8177" width="13" style="3" customWidth="1" collapsed="1"/>
    <col min="8178" max="8178" width="6.25" style="3" customWidth="1" collapsed="1"/>
    <col min="8179" max="8179" width="8.375" style="3" customWidth="1" collapsed="1"/>
    <col min="8180" max="8180" width="6.25" style="3" customWidth="1" collapsed="1"/>
    <col min="8181" max="8181" width="15.5" style="3" customWidth="1" collapsed="1"/>
    <col min="8182" max="8182" width="6.25" style="3" customWidth="1" collapsed="1"/>
    <col min="8183" max="8183" width="1.625" style="3" customWidth="1" collapsed="1"/>
    <col min="8184" max="8415" width="9" style="3" collapsed="1"/>
    <col min="8416" max="8417" width="2.75" style="3" customWidth="1" collapsed="1"/>
    <col min="8418" max="8418" width="7.375" style="3" customWidth="1" collapsed="1"/>
    <col min="8419" max="8419" width="6.75" style="3" customWidth="1" collapsed="1"/>
    <col min="8420" max="8420" width="6.25" style="3" customWidth="1" collapsed="1"/>
    <col min="8421" max="8421" width="10.75" style="3" customWidth="1" collapsed="1"/>
    <col min="8422" max="8422" width="6.25" style="3" customWidth="1" collapsed="1"/>
    <col min="8423" max="8423" width="6.75" style="3" customWidth="1" collapsed="1"/>
    <col min="8424" max="8424" width="6.25" style="3" customWidth="1" collapsed="1"/>
    <col min="8425" max="8425" width="10.25" style="3" customWidth="1" collapsed="1"/>
    <col min="8426" max="8426" width="6.25" style="3" customWidth="1" collapsed="1"/>
    <col min="8427" max="8427" width="6.75" style="3" customWidth="1" collapsed="1"/>
    <col min="8428" max="8428" width="6.25" style="3" customWidth="1" collapsed="1"/>
    <col min="8429" max="8429" width="12" style="3" customWidth="1" collapsed="1"/>
    <col min="8430" max="8430" width="6.25" style="3" customWidth="1" collapsed="1"/>
    <col min="8431" max="8431" width="7.125" style="3" customWidth="1" collapsed="1"/>
    <col min="8432" max="8432" width="6.25" style="3" customWidth="1" collapsed="1"/>
    <col min="8433" max="8433" width="13" style="3" customWidth="1" collapsed="1"/>
    <col min="8434" max="8434" width="6.25" style="3" customWidth="1" collapsed="1"/>
    <col min="8435" max="8435" width="8.375" style="3" customWidth="1" collapsed="1"/>
    <col min="8436" max="8436" width="6.25" style="3" customWidth="1" collapsed="1"/>
    <col min="8437" max="8437" width="15.5" style="3" customWidth="1" collapsed="1"/>
    <col min="8438" max="8438" width="6.25" style="3" customWidth="1" collapsed="1"/>
    <col min="8439" max="8439" width="1.625" style="3" customWidth="1" collapsed="1"/>
    <col min="8440" max="8671" width="9" style="3" collapsed="1"/>
    <col min="8672" max="8673" width="2.75" style="3" customWidth="1" collapsed="1"/>
    <col min="8674" max="8674" width="7.375" style="3" customWidth="1" collapsed="1"/>
    <col min="8675" max="8675" width="6.75" style="3" customWidth="1" collapsed="1"/>
    <col min="8676" max="8676" width="6.25" style="3" customWidth="1" collapsed="1"/>
    <col min="8677" max="8677" width="10.75" style="3" customWidth="1" collapsed="1"/>
    <col min="8678" max="8678" width="6.25" style="3" customWidth="1" collapsed="1"/>
    <col min="8679" max="8679" width="6.75" style="3" customWidth="1" collapsed="1"/>
    <col min="8680" max="8680" width="6.25" style="3" customWidth="1" collapsed="1"/>
    <col min="8681" max="8681" width="10.25" style="3" customWidth="1" collapsed="1"/>
    <col min="8682" max="8682" width="6.25" style="3" customWidth="1" collapsed="1"/>
    <col min="8683" max="8683" width="6.75" style="3" customWidth="1" collapsed="1"/>
    <col min="8684" max="8684" width="6.25" style="3" customWidth="1" collapsed="1"/>
    <col min="8685" max="8685" width="12" style="3" customWidth="1" collapsed="1"/>
    <col min="8686" max="8686" width="6.25" style="3" customWidth="1" collapsed="1"/>
    <col min="8687" max="8687" width="7.125" style="3" customWidth="1" collapsed="1"/>
    <col min="8688" max="8688" width="6.25" style="3" customWidth="1" collapsed="1"/>
    <col min="8689" max="8689" width="13" style="3" customWidth="1" collapsed="1"/>
    <col min="8690" max="8690" width="6.25" style="3" customWidth="1" collapsed="1"/>
    <col min="8691" max="8691" width="8.375" style="3" customWidth="1" collapsed="1"/>
    <col min="8692" max="8692" width="6.25" style="3" customWidth="1" collapsed="1"/>
    <col min="8693" max="8693" width="15.5" style="3" customWidth="1" collapsed="1"/>
    <col min="8694" max="8694" width="6.25" style="3" customWidth="1" collapsed="1"/>
    <col min="8695" max="8695" width="1.625" style="3" customWidth="1" collapsed="1"/>
    <col min="8696" max="8927" width="9" style="3" collapsed="1"/>
    <col min="8928" max="8929" width="2.75" style="3" customWidth="1" collapsed="1"/>
    <col min="8930" max="8930" width="7.375" style="3" customWidth="1" collapsed="1"/>
    <col min="8931" max="8931" width="6.75" style="3" customWidth="1" collapsed="1"/>
    <col min="8932" max="8932" width="6.25" style="3" customWidth="1" collapsed="1"/>
    <col min="8933" max="8933" width="10.75" style="3" customWidth="1" collapsed="1"/>
    <col min="8934" max="8934" width="6.25" style="3" customWidth="1" collapsed="1"/>
    <col min="8935" max="8935" width="6.75" style="3" customWidth="1" collapsed="1"/>
    <col min="8936" max="8936" width="6.25" style="3" customWidth="1" collapsed="1"/>
    <col min="8937" max="8937" width="10.25" style="3" customWidth="1" collapsed="1"/>
    <col min="8938" max="8938" width="6.25" style="3" customWidth="1" collapsed="1"/>
    <col min="8939" max="8939" width="6.75" style="3" customWidth="1" collapsed="1"/>
    <col min="8940" max="8940" width="6.25" style="3" customWidth="1" collapsed="1"/>
    <col min="8941" max="8941" width="12" style="3" customWidth="1" collapsed="1"/>
    <col min="8942" max="8942" width="6.25" style="3" customWidth="1" collapsed="1"/>
    <col min="8943" max="8943" width="7.125" style="3" customWidth="1" collapsed="1"/>
    <col min="8944" max="8944" width="6.25" style="3" customWidth="1" collapsed="1"/>
    <col min="8945" max="8945" width="13" style="3" customWidth="1" collapsed="1"/>
    <col min="8946" max="8946" width="6.25" style="3" customWidth="1" collapsed="1"/>
    <col min="8947" max="8947" width="8.375" style="3" customWidth="1" collapsed="1"/>
    <col min="8948" max="8948" width="6.25" style="3" customWidth="1" collapsed="1"/>
    <col min="8949" max="8949" width="15.5" style="3" customWidth="1" collapsed="1"/>
    <col min="8950" max="8950" width="6.25" style="3" customWidth="1" collapsed="1"/>
    <col min="8951" max="8951" width="1.625" style="3" customWidth="1" collapsed="1"/>
    <col min="8952" max="9183" width="9" style="3" collapsed="1"/>
    <col min="9184" max="9185" width="2.75" style="3" customWidth="1" collapsed="1"/>
    <col min="9186" max="9186" width="7.375" style="3" customWidth="1" collapsed="1"/>
    <col min="9187" max="9187" width="6.75" style="3" customWidth="1" collapsed="1"/>
    <col min="9188" max="9188" width="6.25" style="3" customWidth="1" collapsed="1"/>
    <col min="9189" max="9189" width="10.75" style="3" customWidth="1" collapsed="1"/>
    <col min="9190" max="9190" width="6.25" style="3" customWidth="1" collapsed="1"/>
    <col min="9191" max="9191" width="6.75" style="3" customWidth="1" collapsed="1"/>
    <col min="9192" max="9192" width="6.25" style="3" customWidth="1" collapsed="1"/>
    <col min="9193" max="9193" width="10.25" style="3" customWidth="1" collapsed="1"/>
    <col min="9194" max="9194" width="6.25" style="3" customWidth="1" collapsed="1"/>
    <col min="9195" max="9195" width="6.75" style="3" customWidth="1" collapsed="1"/>
    <col min="9196" max="9196" width="6.25" style="3" customWidth="1" collapsed="1"/>
    <col min="9197" max="9197" width="12" style="3" customWidth="1" collapsed="1"/>
    <col min="9198" max="9198" width="6.25" style="3" customWidth="1" collapsed="1"/>
    <col min="9199" max="9199" width="7.125" style="3" customWidth="1" collapsed="1"/>
    <col min="9200" max="9200" width="6.25" style="3" customWidth="1" collapsed="1"/>
    <col min="9201" max="9201" width="13" style="3" customWidth="1" collapsed="1"/>
    <col min="9202" max="9202" width="6.25" style="3" customWidth="1" collapsed="1"/>
    <col min="9203" max="9203" width="8.375" style="3" customWidth="1" collapsed="1"/>
    <col min="9204" max="9204" width="6.25" style="3" customWidth="1" collapsed="1"/>
    <col min="9205" max="9205" width="15.5" style="3" customWidth="1" collapsed="1"/>
    <col min="9206" max="9206" width="6.25" style="3" customWidth="1" collapsed="1"/>
    <col min="9207" max="9207" width="1.625" style="3" customWidth="1" collapsed="1"/>
    <col min="9208" max="9439" width="9" style="3" collapsed="1"/>
    <col min="9440" max="9441" width="2.75" style="3" customWidth="1" collapsed="1"/>
    <col min="9442" max="9442" width="7.375" style="3" customWidth="1" collapsed="1"/>
    <col min="9443" max="9443" width="6.75" style="3" customWidth="1" collapsed="1"/>
    <col min="9444" max="9444" width="6.25" style="3" customWidth="1" collapsed="1"/>
    <col min="9445" max="9445" width="10.75" style="3" customWidth="1" collapsed="1"/>
    <col min="9446" max="9446" width="6.25" style="3" customWidth="1" collapsed="1"/>
    <col min="9447" max="9447" width="6.75" style="3" customWidth="1" collapsed="1"/>
    <col min="9448" max="9448" width="6.25" style="3" customWidth="1" collapsed="1"/>
    <col min="9449" max="9449" width="10.25" style="3" customWidth="1" collapsed="1"/>
    <col min="9450" max="9450" width="6.25" style="3" customWidth="1" collapsed="1"/>
    <col min="9451" max="9451" width="6.75" style="3" customWidth="1" collapsed="1"/>
    <col min="9452" max="9452" width="6.25" style="3" customWidth="1" collapsed="1"/>
    <col min="9453" max="9453" width="12" style="3" customWidth="1" collapsed="1"/>
    <col min="9454" max="9454" width="6.25" style="3" customWidth="1" collapsed="1"/>
    <col min="9455" max="9455" width="7.125" style="3" customWidth="1" collapsed="1"/>
    <col min="9456" max="9456" width="6.25" style="3" customWidth="1" collapsed="1"/>
    <col min="9457" max="9457" width="13" style="3" customWidth="1" collapsed="1"/>
    <col min="9458" max="9458" width="6.25" style="3" customWidth="1" collapsed="1"/>
    <col min="9459" max="9459" width="8.375" style="3" customWidth="1" collapsed="1"/>
    <col min="9460" max="9460" width="6.25" style="3" customWidth="1" collapsed="1"/>
    <col min="9461" max="9461" width="15.5" style="3" customWidth="1" collapsed="1"/>
    <col min="9462" max="9462" width="6.25" style="3" customWidth="1" collapsed="1"/>
    <col min="9463" max="9463" width="1.625" style="3" customWidth="1" collapsed="1"/>
    <col min="9464" max="9695" width="9" style="3" collapsed="1"/>
    <col min="9696" max="9697" width="2.75" style="3" customWidth="1" collapsed="1"/>
    <col min="9698" max="9698" width="7.375" style="3" customWidth="1" collapsed="1"/>
    <col min="9699" max="9699" width="6.75" style="3" customWidth="1" collapsed="1"/>
    <col min="9700" max="9700" width="6.25" style="3" customWidth="1" collapsed="1"/>
    <col min="9701" max="9701" width="10.75" style="3" customWidth="1" collapsed="1"/>
    <col min="9702" max="9702" width="6.25" style="3" customWidth="1" collapsed="1"/>
    <col min="9703" max="9703" width="6.75" style="3" customWidth="1" collapsed="1"/>
    <col min="9704" max="9704" width="6.25" style="3" customWidth="1" collapsed="1"/>
    <col min="9705" max="9705" width="10.25" style="3" customWidth="1" collapsed="1"/>
    <col min="9706" max="9706" width="6.25" style="3" customWidth="1" collapsed="1"/>
    <col min="9707" max="9707" width="6.75" style="3" customWidth="1" collapsed="1"/>
    <col min="9708" max="9708" width="6.25" style="3" customWidth="1" collapsed="1"/>
    <col min="9709" max="9709" width="12" style="3" customWidth="1" collapsed="1"/>
    <col min="9710" max="9710" width="6.25" style="3" customWidth="1" collapsed="1"/>
    <col min="9711" max="9711" width="7.125" style="3" customWidth="1" collapsed="1"/>
    <col min="9712" max="9712" width="6.25" style="3" customWidth="1" collapsed="1"/>
    <col min="9713" max="9713" width="13" style="3" customWidth="1" collapsed="1"/>
    <col min="9714" max="9714" width="6.25" style="3" customWidth="1" collapsed="1"/>
    <col min="9715" max="9715" width="8.375" style="3" customWidth="1" collapsed="1"/>
    <col min="9716" max="9716" width="6.25" style="3" customWidth="1" collapsed="1"/>
    <col min="9717" max="9717" width="15.5" style="3" customWidth="1" collapsed="1"/>
    <col min="9718" max="9718" width="6.25" style="3" customWidth="1" collapsed="1"/>
    <col min="9719" max="9719" width="1.625" style="3" customWidth="1" collapsed="1"/>
    <col min="9720" max="9951" width="9" style="3" collapsed="1"/>
    <col min="9952" max="9953" width="2.75" style="3" customWidth="1" collapsed="1"/>
    <col min="9954" max="9954" width="7.375" style="3" customWidth="1" collapsed="1"/>
    <col min="9955" max="9955" width="6.75" style="3" customWidth="1" collapsed="1"/>
    <col min="9956" max="9956" width="6.25" style="3" customWidth="1" collapsed="1"/>
    <col min="9957" max="9957" width="10.75" style="3" customWidth="1" collapsed="1"/>
    <col min="9958" max="9958" width="6.25" style="3" customWidth="1" collapsed="1"/>
    <col min="9959" max="9959" width="6.75" style="3" customWidth="1" collapsed="1"/>
    <col min="9960" max="9960" width="6.25" style="3" customWidth="1" collapsed="1"/>
    <col min="9961" max="9961" width="10.25" style="3" customWidth="1" collapsed="1"/>
    <col min="9962" max="9962" width="6.25" style="3" customWidth="1" collapsed="1"/>
    <col min="9963" max="9963" width="6.75" style="3" customWidth="1" collapsed="1"/>
    <col min="9964" max="9964" width="6.25" style="3" customWidth="1" collapsed="1"/>
    <col min="9965" max="9965" width="12" style="3" customWidth="1" collapsed="1"/>
    <col min="9966" max="9966" width="6.25" style="3" customWidth="1" collapsed="1"/>
    <col min="9967" max="9967" width="7.125" style="3" customWidth="1" collapsed="1"/>
    <col min="9968" max="9968" width="6.25" style="3" customWidth="1" collapsed="1"/>
    <col min="9969" max="9969" width="13" style="3" customWidth="1" collapsed="1"/>
    <col min="9970" max="9970" width="6.25" style="3" customWidth="1" collapsed="1"/>
    <col min="9971" max="9971" width="8.375" style="3" customWidth="1" collapsed="1"/>
    <col min="9972" max="9972" width="6.25" style="3" customWidth="1" collapsed="1"/>
    <col min="9973" max="9973" width="15.5" style="3" customWidth="1" collapsed="1"/>
    <col min="9974" max="9974" width="6.25" style="3" customWidth="1" collapsed="1"/>
    <col min="9975" max="9975" width="1.625" style="3" customWidth="1" collapsed="1"/>
    <col min="9976" max="10207" width="9" style="3" collapsed="1"/>
    <col min="10208" max="10209" width="2.75" style="3" customWidth="1" collapsed="1"/>
    <col min="10210" max="10210" width="7.375" style="3" customWidth="1" collapsed="1"/>
    <col min="10211" max="10211" width="6.75" style="3" customWidth="1" collapsed="1"/>
    <col min="10212" max="10212" width="6.25" style="3" customWidth="1" collapsed="1"/>
    <col min="10213" max="10213" width="10.75" style="3" customWidth="1" collapsed="1"/>
    <col min="10214" max="10214" width="6.25" style="3" customWidth="1" collapsed="1"/>
    <col min="10215" max="10215" width="6.75" style="3" customWidth="1" collapsed="1"/>
    <col min="10216" max="10216" width="6.25" style="3" customWidth="1" collapsed="1"/>
    <col min="10217" max="10217" width="10.25" style="3" customWidth="1" collapsed="1"/>
    <col min="10218" max="10218" width="6.25" style="3" customWidth="1" collapsed="1"/>
    <col min="10219" max="10219" width="6.75" style="3" customWidth="1" collapsed="1"/>
    <col min="10220" max="10220" width="6.25" style="3" customWidth="1" collapsed="1"/>
    <col min="10221" max="10221" width="12" style="3" customWidth="1" collapsed="1"/>
    <col min="10222" max="10222" width="6.25" style="3" customWidth="1" collapsed="1"/>
    <col min="10223" max="10223" width="7.125" style="3" customWidth="1" collapsed="1"/>
    <col min="10224" max="10224" width="6.25" style="3" customWidth="1" collapsed="1"/>
    <col min="10225" max="10225" width="13" style="3" customWidth="1" collapsed="1"/>
    <col min="10226" max="10226" width="6.25" style="3" customWidth="1" collapsed="1"/>
    <col min="10227" max="10227" width="8.375" style="3" customWidth="1" collapsed="1"/>
    <col min="10228" max="10228" width="6.25" style="3" customWidth="1" collapsed="1"/>
    <col min="10229" max="10229" width="15.5" style="3" customWidth="1" collapsed="1"/>
    <col min="10230" max="10230" width="6.25" style="3" customWidth="1" collapsed="1"/>
    <col min="10231" max="10231" width="1.625" style="3" customWidth="1" collapsed="1"/>
    <col min="10232" max="10463" width="9" style="3" collapsed="1"/>
    <col min="10464" max="10465" width="2.75" style="3" customWidth="1" collapsed="1"/>
    <col min="10466" max="10466" width="7.375" style="3" customWidth="1" collapsed="1"/>
    <col min="10467" max="10467" width="6.75" style="3" customWidth="1" collapsed="1"/>
    <col min="10468" max="10468" width="6.25" style="3" customWidth="1" collapsed="1"/>
    <col min="10469" max="10469" width="10.75" style="3" customWidth="1" collapsed="1"/>
    <col min="10470" max="10470" width="6.25" style="3" customWidth="1" collapsed="1"/>
    <col min="10471" max="10471" width="6.75" style="3" customWidth="1" collapsed="1"/>
    <col min="10472" max="10472" width="6.25" style="3" customWidth="1" collapsed="1"/>
    <col min="10473" max="10473" width="10.25" style="3" customWidth="1" collapsed="1"/>
    <col min="10474" max="10474" width="6.25" style="3" customWidth="1" collapsed="1"/>
    <col min="10475" max="10475" width="6.75" style="3" customWidth="1" collapsed="1"/>
    <col min="10476" max="10476" width="6.25" style="3" customWidth="1" collapsed="1"/>
    <col min="10477" max="10477" width="12" style="3" customWidth="1" collapsed="1"/>
    <col min="10478" max="10478" width="6.25" style="3" customWidth="1" collapsed="1"/>
    <col min="10479" max="10479" width="7.125" style="3" customWidth="1" collapsed="1"/>
    <col min="10480" max="10480" width="6.25" style="3" customWidth="1" collapsed="1"/>
    <col min="10481" max="10481" width="13" style="3" customWidth="1" collapsed="1"/>
    <col min="10482" max="10482" width="6.25" style="3" customWidth="1" collapsed="1"/>
    <col min="10483" max="10483" width="8.375" style="3" customWidth="1" collapsed="1"/>
    <col min="10484" max="10484" width="6.25" style="3" customWidth="1" collapsed="1"/>
    <col min="10485" max="10485" width="15.5" style="3" customWidth="1" collapsed="1"/>
    <col min="10486" max="10486" width="6.25" style="3" customWidth="1" collapsed="1"/>
    <col min="10487" max="10487" width="1.625" style="3" customWidth="1" collapsed="1"/>
    <col min="10488" max="10719" width="9" style="3" collapsed="1"/>
    <col min="10720" max="10721" width="2.75" style="3" customWidth="1" collapsed="1"/>
    <col min="10722" max="10722" width="7.375" style="3" customWidth="1" collapsed="1"/>
    <col min="10723" max="10723" width="6.75" style="3" customWidth="1" collapsed="1"/>
    <col min="10724" max="10724" width="6.25" style="3" customWidth="1" collapsed="1"/>
    <col min="10725" max="10725" width="10.75" style="3" customWidth="1" collapsed="1"/>
    <col min="10726" max="10726" width="6.25" style="3" customWidth="1" collapsed="1"/>
    <col min="10727" max="10727" width="6.75" style="3" customWidth="1" collapsed="1"/>
    <col min="10728" max="10728" width="6.25" style="3" customWidth="1" collapsed="1"/>
    <col min="10729" max="10729" width="10.25" style="3" customWidth="1" collapsed="1"/>
    <col min="10730" max="10730" width="6.25" style="3" customWidth="1" collapsed="1"/>
    <col min="10731" max="10731" width="6.75" style="3" customWidth="1" collapsed="1"/>
    <col min="10732" max="10732" width="6.25" style="3" customWidth="1" collapsed="1"/>
    <col min="10733" max="10733" width="12" style="3" customWidth="1" collapsed="1"/>
    <col min="10734" max="10734" width="6.25" style="3" customWidth="1" collapsed="1"/>
    <col min="10735" max="10735" width="7.125" style="3" customWidth="1" collapsed="1"/>
    <col min="10736" max="10736" width="6.25" style="3" customWidth="1" collapsed="1"/>
    <col min="10737" max="10737" width="13" style="3" customWidth="1" collapsed="1"/>
    <col min="10738" max="10738" width="6.25" style="3" customWidth="1" collapsed="1"/>
    <col min="10739" max="10739" width="8.375" style="3" customWidth="1" collapsed="1"/>
    <col min="10740" max="10740" width="6.25" style="3" customWidth="1" collapsed="1"/>
    <col min="10741" max="10741" width="15.5" style="3" customWidth="1" collapsed="1"/>
    <col min="10742" max="10742" width="6.25" style="3" customWidth="1" collapsed="1"/>
    <col min="10743" max="10743" width="1.625" style="3" customWidth="1" collapsed="1"/>
    <col min="10744" max="10975" width="9" style="3" collapsed="1"/>
    <col min="10976" max="10977" width="2.75" style="3" customWidth="1" collapsed="1"/>
    <col min="10978" max="10978" width="7.375" style="3" customWidth="1" collapsed="1"/>
    <col min="10979" max="10979" width="6.75" style="3" customWidth="1" collapsed="1"/>
    <col min="10980" max="10980" width="6.25" style="3" customWidth="1" collapsed="1"/>
    <col min="10981" max="10981" width="10.75" style="3" customWidth="1" collapsed="1"/>
    <col min="10982" max="10982" width="6.25" style="3" customWidth="1" collapsed="1"/>
    <col min="10983" max="10983" width="6.75" style="3" customWidth="1" collapsed="1"/>
    <col min="10984" max="10984" width="6.25" style="3" customWidth="1" collapsed="1"/>
    <col min="10985" max="10985" width="10.25" style="3" customWidth="1" collapsed="1"/>
    <col min="10986" max="10986" width="6.25" style="3" customWidth="1" collapsed="1"/>
    <col min="10987" max="10987" width="6.75" style="3" customWidth="1" collapsed="1"/>
    <col min="10988" max="10988" width="6.25" style="3" customWidth="1" collapsed="1"/>
    <col min="10989" max="10989" width="12" style="3" customWidth="1" collapsed="1"/>
    <col min="10990" max="10990" width="6.25" style="3" customWidth="1" collapsed="1"/>
    <col min="10991" max="10991" width="7.125" style="3" customWidth="1" collapsed="1"/>
    <col min="10992" max="10992" width="6.25" style="3" customWidth="1" collapsed="1"/>
    <col min="10993" max="10993" width="13" style="3" customWidth="1" collapsed="1"/>
    <col min="10994" max="10994" width="6.25" style="3" customWidth="1" collapsed="1"/>
    <col min="10995" max="10995" width="8.375" style="3" customWidth="1" collapsed="1"/>
    <col min="10996" max="10996" width="6.25" style="3" customWidth="1" collapsed="1"/>
    <col min="10997" max="10997" width="15.5" style="3" customWidth="1" collapsed="1"/>
    <col min="10998" max="10998" width="6.25" style="3" customWidth="1" collapsed="1"/>
    <col min="10999" max="10999" width="1.625" style="3" customWidth="1" collapsed="1"/>
    <col min="11000" max="11231" width="9" style="3" collapsed="1"/>
    <col min="11232" max="11233" width="2.75" style="3" customWidth="1" collapsed="1"/>
    <col min="11234" max="11234" width="7.375" style="3" customWidth="1" collapsed="1"/>
    <col min="11235" max="11235" width="6.75" style="3" customWidth="1" collapsed="1"/>
    <col min="11236" max="11236" width="6.25" style="3" customWidth="1" collapsed="1"/>
    <col min="11237" max="11237" width="10.75" style="3" customWidth="1" collapsed="1"/>
    <col min="11238" max="11238" width="6.25" style="3" customWidth="1" collapsed="1"/>
    <col min="11239" max="11239" width="6.75" style="3" customWidth="1" collapsed="1"/>
    <col min="11240" max="11240" width="6.25" style="3" customWidth="1" collapsed="1"/>
    <col min="11241" max="11241" width="10.25" style="3" customWidth="1" collapsed="1"/>
    <col min="11242" max="11242" width="6.25" style="3" customWidth="1" collapsed="1"/>
    <col min="11243" max="11243" width="6.75" style="3" customWidth="1" collapsed="1"/>
    <col min="11244" max="11244" width="6.25" style="3" customWidth="1" collapsed="1"/>
    <col min="11245" max="11245" width="12" style="3" customWidth="1" collapsed="1"/>
    <col min="11246" max="11246" width="6.25" style="3" customWidth="1" collapsed="1"/>
    <col min="11247" max="11247" width="7.125" style="3" customWidth="1" collapsed="1"/>
    <col min="11248" max="11248" width="6.25" style="3" customWidth="1" collapsed="1"/>
    <col min="11249" max="11249" width="13" style="3" customWidth="1" collapsed="1"/>
    <col min="11250" max="11250" width="6.25" style="3" customWidth="1" collapsed="1"/>
    <col min="11251" max="11251" width="8.375" style="3" customWidth="1" collapsed="1"/>
    <col min="11252" max="11252" width="6.25" style="3" customWidth="1" collapsed="1"/>
    <col min="11253" max="11253" width="15.5" style="3" customWidth="1" collapsed="1"/>
    <col min="11254" max="11254" width="6.25" style="3" customWidth="1" collapsed="1"/>
    <col min="11255" max="11255" width="1.625" style="3" customWidth="1" collapsed="1"/>
    <col min="11256" max="11487" width="9" style="3" collapsed="1"/>
    <col min="11488" max="11489" width="2.75" style="3" customWidth="1" collapsed="1"/>
    <col min="11490" max="11490" width="7.375" style="3" customWidth="1" collapsed="1"/>
    <col min="11491" max="11491" width="6.75" style="3" customWidth="1" collapsed="1"/>
    <col min="11492" max="11492" width="6.25" style="3" customWidth="1" collapsed="1"/>
    <col min="11493" max="11493" width="10.75" style="3" customWidth="1" collapsed="1"/>
    <col min="11494" max="11494" width="6.25" style="3" customWidth="1" collapsed="1"/>
    <col min="11495" max="11495" width="6.75" style="3" customWidth="1" collapsed="1"/>
    <col min="11496" max="11496" width="6.25" style="3" customWidth="1" collapsed="1"/>
    <col min="11497" max="11497" width="10.25" style="3" customWidth="1" collapsed="1"/>
    <col min="11498" max="11498" width="6.25" style="3" customWidth="1" collapsed="1"/>
    <col min="11499" max="11499" width="6.75" style="3" customWidth="1" collapsed="1"/>
    <col min="11500" max="11500" width="6.25" style="3" customWidth="1" collapsed="1"/>
    <col min="11501" max="11501" width="12" style="3" customWidth="1" collapsed="1"/>
    <col min="11502" max="11502" width="6.25" style="3" customWidth="1" collapsed="1"/>
    <col min="11503" max="11503" width="7.125" style="3" customWidth="1" collapsed="1"/>
    <col min="11504" max="11504" width="6.25" style="3" customWidth="1" collapsed="1"/>
    <col min="11505" max="11505" width="13" style="3" customWidth="1" collapsed="1"/>
    <col min="11506" max="11506" width="6.25" style="3" customWidth="1" collapsed="1"/>
    <col min="11507" max="11507" width="8.375" style="3" customWidth="1" collapsed="1"/>
    <col min="11508" max="11508" width="6.25" style="3" customWidth="1" collapsed="1"/>
    <col min="11509" max="11509" width="15.5" style="3" customWidth="1" collapsed="1"/>
    <col min="11510" max="11510" width="6.25" style="3" customWidth="1" collapsed="1"/>
    <col min="11511" max="11511" width="1.625" style="3" customWidth="1" collapsed="1"/>
    <col min="11512" max="11743" width="9" style="3" collapsed="1"/>
    <col min="11744" max="11745" width="2.75" style="3" customWidth="1" collapsed="1"/>
    <col min="11746" max="11746" width="7.375" style="3" customWidth="1" collapsed="1"/>
    <col min="11747" max="11747" width="6.75" style="3" customWidth="1" collapsed="1"/>
    <col min="11748" max="11748" width="6.25" style="3" customWidth="1" collapsed="1"/>
    <col min="11749" max="11749" width="10.75" style="3" customWidth="1" collapsed="1"/>
    <col min="11750" max="11750" width="6.25" style="3" customWidth="1" collapsed="1"/>
    <col min="11751" max="11751" width="6.75" style="3" customWidth="1" collapsed="1"/>
    <col min="11752" max="11752" width="6.25" style="3" customWidth="1" collapsed="1"/>
    <col min="11753" max="11753" width="10.25" style="3" customWidth="1" collapsed="1"/>
    <col min="11754" max="11754" width="6.25" style="3" customWidth="1" collapsed="1"/>
    <col min="11755" max="11755" width="6.75" style="3" customWidth="1" collapsed="1"/>
    <col min="11756" max="11756" width="6.25" style="3" customWidth="1" collapsed="1"/>
    <col min="11757" max="11757" width="12" style="3" customWidth="1" collapsed="1"/>
    <col min="11758" max="11758" width="6.25" style="3" customWidth="1" collapsed="1"/>
    <col min="11759" max="11759" width="7.125" style="3" customWidth="1" collapsed="1"/>
    <col min="11760" max="11760" width="6.25" style="3" customWidth="1" collapsed="1"/>
    <col min="11761" max="11761" width="13" style="3" customWidth="1" collapsed="1"/>
    <col min="11762" max="11762" width="6.25" style="3" customWidth="1" collapsed="1"/>
    <col min="11763" max="11763" width="8.375" style="3" customWidth="1" collapsed="1"/>
    <col min="11764" max="11764" width="6.25" style="3" customWidth="1" collapsed="1"/>
    <col min="11765" max="11765" width="15.5" style="3" customWidth="1" collapsed="1"/>
    <col min="11766" max="11766" width="6.25" style="3" customWidth="1" collapsed="1"/>
    <col min="11767" max="11767" width="1.625" style="3" customWidth="1" collapsed="1"/>
    <col min="11768" max="11999" width="9" style="3" collapsed="1"/>
    <col min="12000" max="12001" width="2.75" style="3" customWidth="1" collapsed="1"/>
    <col min="12002" max="12002" width="7.375" style="3" customWidth="1" collapsed="1"/>
    <col min="12003" max="12003" width="6.75" style="3" customWidth="1" collapsed="1"/>
    <col min="12004" max="12004" width="6.25" style="3" customWidth="1" collapsed="1"/>
    <col min="12005" max="12005" width="10.75" style="3" customWidth="1" collapsed="1"/>
    <col min="12006" max="12006" width="6.25" style="3" customWidth="1" collapsed="1"/>
    <col min="12007" max="12007" width="6.75" style="3" customWidth="1" collapsed="1"/>
    <col min="12008" max="12008" width="6.25" style="3" customWidth="1" collapsed="1"/>
    <col min="12009" max="12009" width="10.25" style="3" customWidth="1" collapsed="1"/>
    <col min="12010" max="12010" width="6.25" style="3" customWidth="1" collapsed="1"/>
    <col min="12011" max="12011" width="6.75" style="3" customWidth="1" collapsed="1"/>
    <col min="12012" max="12012" width="6.25" style="3" customWidth="1" collapsed="1"/>
    <col min="12013" max="12013" width="12" style="3" customWidth="1" collapsed="1"/>
    <col min="12014" max="12014" width="6.25" style="3" customWidth="1" collapsed="1"/>
    <col min="12015" max="12015" width="7.125" style="3" customWidth="1" collapsed="1"/>
    <col min="12016" max="12016" width="6.25" style="3" customWidth="1" collapsed="1"/>
    <col min="12017" max="12017" width="13" style="3" customWidth="1" collapsed="1"/>
    <col min="12018" max="12018" width="6.25" style="3" customWidth="1" collapsed="1"/>
    <col min="12019" max="12019" width="8.375" style="3" customWidth="1" collapsed="1"/>
    <col min="12020" max="12020" width="6.25" style="3" customWidth="1" collapsed="1"/>
    <col min="12021" max="12021" width="15.5" style="3" customWidth="1" collapsed="1"/>
    <col min="12022" max="12022" width="6.25" style="3" customWidth="1" collapsed="1"/>
    <col min="12023" max="12023" width="1.625" style="3" customWidth="1" collapsed="1"/>
    <col min="12024" max="12255" width="9" style="3" collapsed="1"/>
    <col min="12256" max="12257" width="2.75" style="3" customWidth="1" collapsed="1"/>
    <col min="12258" max="12258" width="7.375" style="3" customWidth="1" collapsed="1"/>
    <col min="12259" max="12259" width="6.75" style="3" customWidth="1" collapsed="1"/>
    <col min="12260" max="12260" width="6.25" style="3" customWidth="1" collapsed="1"/>
    <col min="12261" max="12261" width="10.75" style="3" customWidth="1" collapsed="1"/>
    <col min="12262" max="12262" width="6.25" style="3" customWidth="1" collapsed="1"/>
    <col min="12263" max="12263" width="6.75" style="3" customWidth="1" collapsed="1"/>
    <col min="12264" max="12264" width="6.25" style="3" customWidth="1" collapsed="1"/>
    <col min="12265" max="12265" width="10.25" style="3" customWidth="1" collapsed="1"/>
    <col min="12266" max="12266" width="6.25" style="3" customWidth="1" collapsed="1"/>
    <col min="12267" max="12267" width="6.75" style="3" customWidth="1" collapsed="1"/>
    <col min="12268" max="12268" width="6.25" style="3" customWidth="1" collapsed="1"/>
    <col min="12269" max="12269" width="12" style="3" customWidth="1" collapsed="1"/>
    <col min="12270" max="12270" width="6.25" style="3" customWidth="1" collapsed="1"/>
    <col min="12271" max="12271" width="7.125" style="3" customWidth="1" collapsed="1"/>
    <col min="12272" max="12272" width="6.25" style="3" customWidth="1" collapsed="1"/>
    <col min="12273" max="12273" width="13" style="3" customWidth="1" collapsed="1"/>
    <col min="12274" max="12274" width="6.25" style="3" customWidth="1" collapsed="1"/>
    <col min="12275" max="12275" width="8.375" style="3" customWidth="1" collapsed="1"/>
    <col min="12276" max="12276" width="6.25" style="3" customWidth="1" collapsed="1"/>
    <col min="12277" max="12277" width="15.5" style="3" customWidth="1" collapsed="1"/>
    <col min="12278" max="12278" width="6.25" style="3" customWidth="1" collapsed="1"/>
    <col min="12279" max="12279" width="1.625" style="3" customWidth="1" collapsed="1"/>
    <col min="12280" max="12511" width="9" style="3" collapsed="1"/>
    <col min="12512" max="12513" width="2.75" style="3" customWidth="1" collapsed="1"/>
    <col min="12514" max="12514" width="7.375" style="3" customWidth="1" collapsed="1"/>
    <col min="12515" max="12515" width="6.75" style="3" customWidth="1" collapsed="1"/>
    <col min="12516" max="12516" width="6.25" style="3" customWidth="1" collapsed="1"/>
    <col min="12517" max="12517" width="10.75" style="3" customWidth="1" collapsed="1"/>
    <col min="12518" max="12518" width="6.25" style="3" customWidth="1" collapsed="1"/>
    <col min="12519" max="12519" width="6.75" style="3" customWidth="1" collapsed="1"/>
    <col min="12520" max="12520" width="6.25" style="3" customWidth="1" collapsed="1"/>
    <col min="12521" max="12521" width="10.25" style="3" customWidth="1" collapsed="1"/>
    <col min="12522" max="12522" width="6.25" style="3" customWidth="1" collapsed="1"/>
    <col min="12523" max="12523" width="6.75" style="3" customWidth="1" collapsed="1"/>
    <col min="12524" max="12524" width="6.25" style="3" customWidth="1" collapsed="1"/>
    <col min="12525" max="12525" width="12" style="3" customWidth="1" collapsed="1"/>
    <col min="12526" max="12526" width="6.25" style="3" customWidth="1" collapsed="1"/>
    <col min="12527" max="12527" width="7.125" style="3" customWidth="1" collapsed="1"/>
    <col min="12528" max="12528" width="6.25" style="3" customWidth="1" collapsed="1"/>
    <col min="12529" max="12529" width="13" style="3" customWidth="1" collapsed="1"/>
    <col min="12530" max="12530" width="6.25" style="3" customWidth="1" collapsed="1"/>
    <col min="12531" max="12531" width="8.375" style="3" customWidth="1" collapsed="1"/>
    <col min="12532" max="12532" width="6.25" style="3" customWidth="1" collapsed="1"/>
    <col min="12533" max="12533" width="15.5" style="3" customWidth="1" collapsed="1"/>
    <col min="12534" max="12534" width="6.25" style="3" customWidth="1" collapsed="1"/>
    <col min="12535" max="12535" width="1.625" style="3" customWidth="1" collapsed="1"/>
    <col min="12536" max="12767" width="9" style="3" collapsed="1"/>
    <col min="12768" max="12769" width="2.75" style="3" customWidth="1" collapsed="1"/>
    <col min="12770" max="12770" width="7.375" style="3" customWidth="1" collapsed="1"/>
    <col min="12771" max="12771" width="6.75" style="3" customWidth="1" collapsed="1"/>
    <col min="12772" max="12772" width="6.25" style="3" customWidth="1" collapsed="1"/>
    <col min="12773" max="12773" width="10.75" style="3" customWidth="1" collapsed="1"/>
    <col min="12774" max="12774" width="6.25" style="3" customWidth="1" collapsed="1"/>
    <col min="12775" max="12775" width="6.75" style="3" customWidth="1" collapsed="1"/>
    <col min="12776" max="12776" width="6.25" style="3" customWidth="1" collapsed="1"/>
    <col min="12777" max="12777" width="10.25" style="3" customWidth="1" collapsed="1"/>
    <col min="12778" max="12778" width="6.25" style="3" customWidth="1" collapsed="1"/>
    <col min="12779" max="12779" width="6.75" style="3" customWidth="1" collapsed="1"/>
    <col min="12780" max="12780" width="6.25" style="3" customWidth="1" collapsed="1"/>
    <col min="12781" max="12781" width="12" style="3" customWidth="1" collapsed="1"/>
    <col min="12782" max="12782" width="6.25" style="3" customWidth="1" collapsed="1"/>
    <col min="12783" max="12783" width="7.125" style="3" customWidth="1" collapsed="1"/>
    <col min="12784" max="12784" width="6.25" style="3" customWidth="1" collapsed="1"/>
    <col min="12785" max="12785" width="13" style="3" customWidth="1" collapsed="1"/>
    <col min="12786" max="12786" width="6.25" style="3" customWidth="1" collapsed="1"/>
    <col min="12787" max="12787" width="8.375" style="3" customWidth="1" collapsed="1"/>
    <col min="12788" max="12788" width="6.25" style="3" customWidth="1" collapsed="1"/>
    <col min="12789" max="12789" width="15.5" style="3" customWidth="1" collapsed="1"/>
    <col min="12790" max="12790" width="6.25" style="3" customWidth="1" collapsed="1"/>
    <col min="12791" max="12791" width="1.625" style="3" customWidth="1" collapsed="1"/>
    <col min="12792" max="13023" width="9" style="3" collapsed="1"/>
    <col min="13024" max="13025" width="2.75" style="3" customWidth="1" collapsed="1"/>
    <col min="13026" max="13026" width="7.375" style="3" customWidth="1" collapsed="1"/>
    <col min="13027" max="13027" width="6.75" style="3" customWidth="1" collapsed="1"/>
    <col min="13028" max="13028" width="6.25" style="3" customWidth="1" collapsed="1"/>
    <col min="13029" max="13029" width="10.75" style="3" customWidth="1" collapsed="1"/>
    <col min="13030" max="13030" width="6.25" style="3" customWidth="1" collapsed="1"/>
    <col min="13031" max="13031" width="6.75" style="3" customWidth="1" collapsed="1"/>
    <col min="13032" max="13032" width="6.25" style="3" customWidth="1" collapsed="1"/>
    <col min="13033" max="13033" width="10.25" style="3" customWidth="1" collapsed="1"/>
    <col min="13034" max="13034" width="6.25" style="3" customWidth="1" collapsed="1"/>
    <col min="13035" max="13035" width="6.75" style="3" customWidth="1" collapsed="1"/>
    <col min="13036" max="13036" width="6.25" style="3" customWidth="1" collapsed="1"/>
    <col min="13037" max="13037" width="12" style="3" customWidth="1" collapsed="1"/>
    <col min="13038" max="13038" width="6.25" style="3" customWidth="1" collapsed="1"/>
    <col min="13039" max="13039" width="7.125" style="3" customWidth="1" collapsed="1"/>
    <col min="13040" max="13040" width="6.25" style="3" customWidth="1" collapsed="1"/>
    <col min="13041" max="13041" width="13" style="3" customWidth="1" collapsed="1"/>
    <col min="13042" max="13042" width="6.25" style="3" customWidth="1" collapsed="1"/>
    <col min="13043" max="13043" width="8.375" style="3" customWidth="1" collapsed="1"/>
    <col min="13044" max="13044" width="6.25" style="3" customWidth="1" collapsed="1"/>
    <col min="13045" max="13045" width="15.5" style="3" customWidth="1" collapsed="1"/>
    <col min="13046" max="13046" width="6.25" style="3" customWidth="1" collapsed="1"/>
    <col min="13047" max="13047" width="1.625" style="3" customWidth="1" collapsed="1"/>
    <col min="13048" max="13279" width="9" style="3" collapsed="1"/>
    <col min="13280" max="13281" width="2.75" style="3" customWidth="1" collapsed="1"/>
    <col min="13282" max="13282" width="7.375" style="3" customWidth="1" collapsed="1"/>
    <col min="13283" max="13283" width="6.75" style="3" customWidth="1" collapsed="1"/>
    <col min="13284" max="13284" width="6.25" style="3" customWidth="1" collapsed="1"/>
    <col min="13285" max="13285" width="10.75" style="3" customWidth="1" collapsed="1"/>
    <col min="13286" max="13286" width="6.25" style="3" customWidth="1" collapsed="1"/>
    <col min="13287" max="13287" width="6.75" style="3" customWidth="1" collapsed="1"/>
    <col min="13288" max="13288" width="6.25" style="3" customWidth="1" collapsed="1"/>
    <col min="13289" max="13289" width="10.25" style="3" customWidth="1" collapsed="1"/>
    <col min="13290" max="13290" width="6.25" style="3" customWidth="1" collapsed="1"/>
    <col min="13291" max="13291" width="6.75" style="3" customWidth="1" collapsed="1"/>
    <col min="13292" max="13292" width="6.25" style="3" customWidth="1" collapsed="1"/>
    <col min="13293" max="13293" width="12" style="3" customWidth="1" collapsed="1"/>
    <col min="13294" max="13294" width="6.25" style="3" customWidth="1" collapsed="1"/>
    <col min="13295" max="13295" width="7.125" style="3" customWidth="1" collapsed="1"/>
    <col min="13296" max="13296" width="6.25" style="3" customWidth="1" collapsed="1"/>
    <col min="13297" max="13297" width="13" style="3" customWidth="1" collapsed="1"/>
    <col min="13298" max="13298" width="6.25" style="3" customWidth="1" collapsed="1"/>
    <col min="13299" max="13299" width="8.375" style="3" customWidth="1" collapsed="1"/>
    <col min="13300" max="13300" width="6.25" style="3" customWidth="1" collapsed="1"/>
    <col min="13301" max="13301" width="15.5" style="3" customWidth="1" collapsed="1"/>
    <col min="13302" max="13302" width="6.25" style="3" customWidth="1" collapsed="1"/>
    <col min="13303" max="13303" width="1.625" style="3" customWidth="1" collapsed="1"/>
    <col min="13304" max="13535" width="9" style="3" collapsed="1"/>
    <col min="13536" max="13537" width="2.75" style="3" customWidth="1" collapsed="1"/>
    <col min="13538" max="13538" width="7.375" style="3" customWidth="1" collapsed="1"/>
    <col min="13539" max="13539" width="6.75" style="3" customWidth="1" collapsed="1"/>
    <col min="13540" max="13540" width="6.25" style="3" customWidth="1" collapsed="1"/>
    <col min="13541" max="13541" width="10.75" style="3" customWidth="1" collapsed="1"/>
    <col min="13542" max="13542" width="6.25" style="3" customWidth="1" collapsed="1"/>
    <col min="13543" max="13543" width="6.75" style="3" customWidth="1" collapsed="1"/>
    <col min="13544" max="13544" width="6.25" style="3" customWidth="1" collapsed="1"/>
    <col min="13545" max="13545" width="10.25" style="3" customWidth="1" collapsed="1"/>
    <col min="13546" max="13546" width="6.25" style="3" customWidth="1" collapsed="1"/>
    <col min="13547" max="13547" width="6.75" style="3" customWidth="1" collapsed="1"/>
    <col min="13548" max="13548" width="6.25" style="3" customWidth="1" collapsed="1"/>
    <col min="13549" max="13549" width="12" style="3" customWidth="1" collapsed="1"/>
    <col min="13550" max="13550" width="6.25" style="3" customWidth="1" collapsed="1"/>
    <col min="13551" max="13551" width="7.125" style="3" customWidth="1" collapsed="1"/>
    <col min="13552" max="13552" width="6.25" style="3" customWidth="1" collapsed="1"/>
    <col min="13553" max="13553" width="13" style="3" customWidth="1" collapsed="1"/>
    <col min="13554" max="13554" width="6.25" style="3" customWidth="1" collapsed="1"/>
    <col min="13555" max="13555" width="8.375" style="3" customWidth="1" collapsed="1"/>
    <col min="13556" max="13556" width="6.25" style="3" customWidth="1" collapsed="1"/>
    <col min="13557" max="13557" width="15.5" style="3" customWidth="1" collapsed="1"/>
    <col min="13558" max="13558" width="6.25" style="3" customWidth="1" collapsed="1"/>
    <col min="13559" max="13559" width="1.625" style="3" customWidth="1" collapsed="1"/>
    <col min="13560" max="13791" width="9" style="3" collapsed="1"/>
    <col min="13792" max="13793" width="2.75" style="3" customWidth="1" collapsed="1"/>
    <col min="13794" max="13794" width="7.375" style="3" customWidth="1" collapsed="1"/>
    <col min="13795" max="13795" width="6.75" style="3" customWidth="1" collapsed="1"/>
    <col min="13796" max="13796" width="6.25" style="3" customWidth="1" collapsed="1"/>
    <col min="13797" max="13797" width="10.75" style="3" customWidth="1" collapsed="1"/>
    <col min="13798" max="13798" width="6.25" style="3" customWidth="1" collapsed="1"/>
    <col min="13799" max="13799" width="6.75" style="3" customWidth="1" collapsed="1"/>
    <col min="13800" max="13800" width="6.25" style="3" customWidth="1" collapsed="1"/>
    <col min="13801" max="13801" width="10.25" style="3" customWidth="1" collapsed="1"/>
    <col min="13802" max="13802" width="6.25" style="3" customWidth="1" collapsed="1"/>
    <col min="13803" max="13803" width="6.75" style="3" customWidth="1" collapsed="1"/>
    <col min="13804" max="13804" width="6.25" style="3" customWidth="1" collapsed="1"/>
    <col min="13805" max="13805" width="12" style="3" customWidth="1" collapsed="1"/>
    <col min="13806" max="13806" width="6.25" style="3" customWidth="1" collapsed="1"/>
    <col min="13807" max="13807" width="7.125" style="3" customWidth="1" collapsed="1"/>
    <col min="13808" max="13808" width="6.25" style="3" customWidth="1" collapsed="1"/>
    <col min="13809" max="13809" width="13" style="3" customWidth="1" collapsed="1"/>
    <col min="13810" max="13810" width="6.25" style="3" customWidth="1" collapsed="1"/>
    <col min="13811" max="13811" width="8.375" style="3" customWidth="1" collapsed="1"/>
    <col min="13812" max="13812" width="6.25" style="3" customWidth="1" collapsed="1"/>
    <col min="13813" max="13813" width="15.5" style="3" customWidth="1" collapsed="1"/>
    <col min="13814" max="13814" width="6.25" style="3" customWidth="1" collapsed="1"/>
    <col min="13815" max="13815" width="1.625" style="3" customWidth="1" collapsed="1"/>
    <col min="13816" max="14047" width="9" style="3" collapsed="1"/>
    <col min="14048" max="14049" width="2.75" style="3" customWidth="1" collapsed="1"/>
    <col min="14050" max="14050" width="7.375" style="3" customWidth="1" collapsed="1"/>
    <col min="14051" max="14051" width="6.75" style="3" customWidth="1" collapsed="1"/>
    <col min="14052" max="14052" width="6.25" style="3" customWidth="1" collapsed="1"/>
    <col min="14053" max="14053" width="10.75" style="3" customWidth="1" collapsed="1"/>
    <col min="14054" max="14054" width="6.25" style="3" customWidth="1" collapsed="1"/>
    <col min="14055" max="14055" width="6.75" style="3" customWidth="1" collapsed="1"/>
    <col min="14056" max="14056" width="6.25" style="3" customWidth="1" collapsed="1"/>
    <col min="14057" max="14057" width="10.25" style="3" customWidth="1" collapsed="1"/>
    <col min="14058" max="14058" width="6.25" style="3" customWidth="1" collapsed="1"/>
    <col min="14059" max="14059" width="6.75" style="3" customWidth="1" collapsed="1"/>
    <col min="14060" max="14060" width="6.25" style="3" customWidth="1" collapsed="1"/>
    <col min="14061" max="14061" width="12" style="3" customWidth="1" collapsed="1"/>
    <col min="14062" max="14062" width="6.25" style="3" customWidth="1" collapsed="1"/>
    <col min="14063" max="14063" width="7.125" style="3" customWidth="1" collapsed="1"/>
    <col min="14064" max="14064" width="6.25" style="3" customWidth="1" collapsed="1"/>
    <col min="14065" max="14065" width="13" style="3" customWidth="1" collapsed="1"/>
    <col min="14066" max="14066" width="6.25" style="3" customWidth="1" collapsed="1"/>
    <col min="14067" max="14067" width="8.375" style="3" customWidth="1" collapsed="1"/>
    <col min="14068" max="14068" width="6.25" style="3" customWidth="1" collapsed="1"/>
    <col min="14069" max="14069" width="15.5" style="3" customWidth="1" collapsed="1"/>
    <col min="14070" max="14070" width="6.25" style="3" customWidth="1" collapsed="1"/>
    <col min="14071" max="14071" width="1.625" style="3" customWidth="1" collapsed="1"/>
    <col min="14072" max="14303" width="9" style="3" collapsed="1"/>
    <col min="14304" max="14305" width="2.75" style="3" customWidth="1" collapsed="1"/>
    <col min="14306" max="14306" width="7.375" style="3" customWidth="1" collapsed="1"/>
    <col min="14307" max="14307" width="6.75" style="3" customWidth="1" collapsed="1"/>
    <col min="14308" max="14308" width="6.25" style="3" customWidth="1" collapsed="1"/>
    <col min="14309" max="14309" width="10.75" style="3" customWidth="1" collapsed="1"/>
    <col min="14310" max="14310" width="6.25" style="3" customWidth="1" collapsed="1"/>
    <col min="14311" max="14311" width="6.75" style="3" customWidth="1" collapsed="1"/>
    <col min="14312" max="14312" width="6.25" style="3" customWidth="1" collapsed="1"/>
    <col min="14313" max="14313" width="10.25" style="3" customWidth="1" collapsed="1"/>
    <col min="14314" max="14314" width="6.25" style="3" customWidth="1" collapsed="1"/>
    <col min="14315" max="14315" width="6.75" style="3" customWidth="1" collapsed="1"/>
    <col min="14316" max="14316" width="6.25" style="3" customWidth="1" collapsed="1"/>
    <col min="14317" max="14317" width="12" style="3" customWidth="1" collapsed="1"/>
    <col min="14318" max="14318" width="6.25" style="3" customWidth="1" collapsed="1"/>
    <col min="14319" max="14319" width="7.125" style="3" customWidth="1" collapsed="1"/>
    <col min="14320" max="14320" width="6.25" style="3" customWidth="1" collapsed="1"/>
    <col min="14321" max="14321" width="13" style="3" customWidth="1" collapsed="1"/>
    <col min="14322" max="14322" width="6.25" style="3" customWidth="1" collapsed="1"/>
    <col min="14323" max="14323" width="8.375" style="3" customWidth="1" collapsed="1"/>
    <col min="14324" max="14324" width="6.25" style="3" customWidth="1" collapsed="1"/>
    <col min="14325" max="14325" width="15.5" style="3" customWidth="1" collapsed="1"/>
    <col min="14326" max="14326" width="6.25" style="3" customWidth="1" collapsed="1"/>
    <col min="14327" max="14327" width="1.625" style="3" customWidth="1" collapsed="1"/>
    <col min="14328" max="14559" width="9" style="3" collapsed="1"/>
    <col min="14560" max="14561" width="2.75" style="3" customWidth="1" collapsed="1"/>
    <col min="14562" max="14562" width="7.375" style="3" customWidth="1" collapsed="1"/>
    <col min="14563" max="14563" width="6.75" style="3" customWidth="1" collapsed="1"/>
    <col min="14564" max="14564" width="6.25" style="3" customWidth="1" collapsed="1"/>
    <col min="14565" max="14565" width="10.75" style="3" customWidth="1" collapsed="1"/>
    <col min="14566" max="14566" width="6.25" style="3" customWidth="1" collapsed="1"/>
    <col min="14567" max="14567" width="6.75" style="3" customWidth="1" collapsed="1"/>
    <col min="14568" max="14568" width="6.25" style="3" customWidth="1" collapsed="1"/>
    <col min="14569" max="14569" width="10.25" style="3" customWidth="1" collapsed="1"/>
    <col min="14570" max="14570" width="6.25" style="3" customWidth="1" collapsed="1"/>
    <col min="14571" max="14571" width="6.75" style="3" customWidth="1" collapsed="1"/>
    <col min="14572" max="14572" width="6.25" style="3" customWidth="1" collapsed="1"/>
    <col min="14573" max="14573" width="12" style="3" customWidth="1" collapsed="1"/>
    <col min="14574" max="14574" width="6.25" style="3" customWidth="1" collapsed="1"/>
    <col min="14575" max="14575" width="7.125" style="3" customWidth="1" collapsed="1"/>
    <col min="14576" max="14576" width="6.25" style="3" customWidth="1" collapsed="1"/>
    <col min="14577" max="14577" width="13" style="3" customWidth="1" collapsed="1"/>
    <col min="14578" max="14578" width="6.25" style="3" customWidth="1" collapsed="1"/>
    <col min="14579" max="14579" width="8.375" style="3" customWidth="1" collapsed="1"/>
    <col min="14580" max="14580" width="6.25" style="3" customWidth="1" collapsed="1"/>
    <col min="14581" max="14581" width="15.5" style="3" customWidth="1" collapsed="1"/>
    <col min="14582" max="14582" width="6.25" style="3" customWidth="1" collapsed="1"/>
    <col min="14583" max="14583" width="1.625" style="3" customWidth="1" collapsed="1"/>
    <col min="14584" max="14815" width="9" style="3" collapsed="1"/>
    <col min="14816" max="14817" width="2.75" style="3" customWidth="1" collapsed="1"/>
    <col min="14818" max="14818" width="7.375" style="3" customWidth="1" collapsed="1"/>
    <col min="14819" max="14819" width="6.75" style="3" customWidth="1" collapsed="1"/>
    <col min="14820" max="14820" width="6.25" style="3" customWidth="1" collapsed="1"/>
    <col min="14821" max="14821" width="10.75" style="3" customWidth="1" collapsed="1"/>
    <col min="14822" max="14822" width="6.25" style="3" customWidth="1" collapsed="1"/>
    <col min="14823" max="14823" width="6.75" style="3" customWidth="1" collapsed="1"/>
    <col min="14824" max="14824" width="6.25" style="3" customWidth="1" collapsed="1"/>
    <col min="14825" max="14825" width="10.25" style="3" customWidth="1" collapsed="1"/>
    <col min="14826" max="14826" width="6.25" style="3" customWidth="1" collapsed="1"/>
    <col min="14827" max="14827" width="6.75" style="3" customWidth="1" collapsed="1"/>
    <col min="14828" max="14828" width="6.25" style="3" customWidth="1" collapsed="1"/>
    <col min="14829" max="14829" width="12" style="3" customWidth="1" collapsed="1"/>
    <col min="14830" max="14830" width="6.25" style="3" customWidth="1" collapsed="1"/>
    <col min="14831" max="14831" width="7.125" style="3" customWidth="1" collapsed="1"/>
    <col min="14832" max="14832" width="6.25" style="3" customWidth="1" collapsed="1"/>
    <col min="14833" max="14833" width="13" style="3" customWidth="1" collapsed="1"/>
    <col min="14834" max="14834" width="6.25" style="3" customWidth="1" collapsed="1"/>
    <col min="14835" max="14835" width="8.375" style="3" customWidth="1" collapsed="1"/>
    <col min="14836" max="14836" width="6.25" style="3" customWidth="1" collapsed="1"/>
    <col min="14837" max="14837" width="15.5" style="3" customWidth="1" collapsed="1"/>
    <col min="14838" max="14838" width="6.25" style="3" customWidth="1" collapsed="1"/>
    <col min="14839" max="14839" width="1.625" style="3" customWidth="1" collapsed="1"/>
    <col min="14840" max="15071" width="9" style="3" collapsed="1"/>
    <col min="15072" max="15073" width="2.75" style="3" customWidth="1" collapsed="1"/>
    <col min="15074" max="15074" width="7.375" style="3" customWidth="1" collapsed="1"/>
    <col min="15075" max="15075" width="6.75" style="3" customWidth="1" collapsed="1"/>
    <col min="15076" max="15076" width="6.25" style="3" customWidth="1" collapsed="1"/>
    <col min="15077" max="15077" width="10.75" style="3" customWidth="1" collapsed="1"/>
    <col min="15078" max="15078" width="6.25" style="3" customWidth="1" collapsed="1"/>
    <col min="15079" max="15079" width="6.75" style="3" customWidth="1" collapsed="1"/>
    <col min="15080" max="15080" width="6.25" style="3" customWidth="1" collapsed="1"/>
    <col min="15081" max="15081" width="10.25" style="3" customWidth="1" collapsed="1"/>
    <col min="15082" max="15082" width="6.25" style="3" customWidth="1" collapsed="1"/>
    <col min="15083" max="15083" width="6.75" style="3" customWidth="1" collapsed="1"/>
    <col min="15084" max="15084" width="6.25" style="3" customWidth="1" collapsed="1"/>
    <col min="15085" max="15085" width="12" style="3" customWidth="1" collapsed="1"/>
    <col min="15086" max="15086" width="6.25" style="3" customWidth="1" collapsed="1"/>
    <col min="15087" max="15087" width="7.125" style="3" customWidth="1" collapsed="1"/>
    <col min="15088" max="15088" width="6.25" style="3" customWidth="1" collapsed="1"/>
    <col min="15089" max="15089" width="13" style="3" customWidth="1" collapsed="1"/>
    <col min="15090" max="15090" width="6.25" style="3" customWidth="1" collapsed="1"/>
    <col min="15091" max="15091" width="8.375" style="3" customWidth="1" collapsed="1"/>
    <col min="15092" max="15092" width="6.25" style="3" customWidth="1" collapsed="1"/>
    <col min="15093" max="15093" width="15.5" style="3" customWidth="1" collapsed="1"/>
    <col min="15094" max="15094" width="6.25" style="3" customWidth="1" collapsed="1"/>
    <col min="15095" max="15095" width="1.625" style="3" customWidth="1" collapsed="1"/>
    <col min="15096" max="15327" width="9" style="3" collapsed="1"/>
    <col min="15328" max="15329" width="2.75" style="3" customWidth="1" collapsed="1"/>
    <col min="15330" max="15330" width="7.375" style="3" customWidth="1" collapsed="1"/>
    <col min="15331" max="15331" width="6.75" style="3" customWidth="1" collapsed="1"/>
    <col min="15332" max="15332" width="6.25" style="3" customWidth="1" collapsed="1"/>
    <col min="15333" max="15333" width="10.75" style="3" customWidth="1" collapsed="1"/>
    <col min="15334" max="15334" width="6.25" style="3" customWidth="1" collapsed="1"/>
    <col min="15335" max="15335" width="6.75" style="3" customWidth="1" collapsed="1"/>
    <col min="15336" max="15336" width="6.25" style="3" customWidth="1" collapsed="1"/>
    <col min="15337" max="15337" width="10.25" style="3" customWidth="1" collapsed="1"/>
    <col min="15338" max="15338" width="6.25" style="3" customWidth="1" collapsed="1"/>
    <col min="15339" max="15339" width="6.75" style="3" customWidth="1" collapsed="1"/>
    <col min="15340" max="15340" width="6.25" style="3" customWidth="1" collapsed="1"/>
    <col min="15341" max="15341" width="12" style="3" customWidth="1" collapsed="1"/>
    <col min="15342" max="15342" width="6.25" style="3" customWidth="1" collapsed="1"/>
    <col min="15343" max="15343" width="7.125" style="3" customWidth="1" collapsed="1"/>
    <col min="15344" max="15344" width="6.25" style="3" customWidth="1" collapsed="1"/>
    <col min="15345" max="15345" width="13" style="3" customWidth="1" collapsed="1"/>
    <col min="15346" max="15346" width="6.25" style="3" customWidth="1" collapsed="1"/>
    <col min="15347" max="15347" width="8.375" style="3" customWidth="1" collapsed="1"/>
    <col min="15348" max="15348" width="6.25" style="3" customWidth="1" collapsed="1"/>
    <col min="15349" max="15349" width="15.5" style="3" customWidth="1" collapsed="1"/>
    <col min="15350" max="15350" width="6.25" style="3" customWidth="1" collapsed="1"/>
    <col min="15351" max="15351" width="1.625" style="3" customWidth="1" collapsed="1"/>
    <col min="15352" max="15583" width="9" style="3" collapsed="1"/>
    <col min="15584" max="15585" width="2.75" style="3" customWidth="1" collapsed="1"/>
    <col min="15586" max="15586" width="7.375" style="3" customWidth="1" collapsed="1"/>
    <col min="15587" max="15587" width="6.75" style="3" customWidth="1" collapsed="1"/>
    <col min="15588" max="15588" width="6.25" style="3" customWidth="1" collapsed="1"/>
    <col min="15589" max="15589" width="10.75" style="3" customWidth="1" collapsed="1"/>
    <col min="15590" max="15590" width="6.25" style="3" customWidth="1" collapsed="1"/>
    <col min="15591" max="15591" width="6.75" style="3" customWidth="1" collapsed="1"/>
    <col min="15592" max="15592" width="6.25" style="3" customWidth="1" collapsed="1"/>
    <col min="15593" max="15593" width="10.25" style="3" customWidth="1" collapsed="1"/>
    <col min="15594" max="15594" width="6.25" style="3" customWidth="1" collapsed="1"/>
    <col min="15595" max="15595" width="6.75" style="3" customWidth="1" collapsed="1"/>
    <col min="15596" max="15596" width="6.25" style="3" customWidth="1" collapsed="1"/>
    <col min="15597" max="15597" width="12" style="3" customWidth="1" collapsed="1"/>
    <col min="15598" max="15598" width="6.25" style="3" customWidth="1" collapsed="1"/>
    <col min="15599" max="15599" width="7.125" style="3" customWidth="1" collapsed="1"/>
    <col min="15600" max="15600" width="6.25" style="3" customWidth="1" collapsed="1"/>
    <col min="15601" max="15601" width="13" style="3" customWidth="1" collapsed="1"/>
    <col min="15602" max="15602" width="6.25" style="3" customWidth="1" collapsed="1"/>
    <col min="15603" max="15603" width="8.375" style="3" customWidth="1" collapsed="1"/>
    <col min="15604" max="15604" width="6.25" style="3" customWidth="1" collapsed="1"/>
    <col min="15605" max="15605" width="15.5" style="3" customWidth="1" collapsed="1"/>
    <col min="15606" max="15606" width="6.25" style="3" customWidth="1" collapsed="1"/>
    <col min="15607" max="15607" width="1.625" style="3" customWidth="1" collapsed="1"/>
    <col min="15608" max="15839" width="9" style="3" collapsed="1"/>
    <col min="15840" max="15841" width="2.75" style="3" customWidth="1" collapsed="1"/>
    <col min="15842" max="15842" width="7.375" style="3" customWidth="1" collapsed="1"/>
    <col min="15843" max="15843" width="6.75" style="3" customWidth="1" collapsed="1"/>
    <col min="15844" max="15844" width="6.25" style="3" customWidth="1" collapsed="1"/>
    <col min="15845" max="15845" width="10.75" style="3" customWidth="1" collapsed="1"/>
    <col min="15846" max="15846" width="6.25" style="3" customWidth="1" collapsed="1"/>
    <col min="15847" max="15847" width="6.75" style="3" customWidth="1" collapsed="1"/>
    <col min="15848" max="15848" width="6.25" style="3" customWidth="1" collapsed="1"/>
    <col min="15849" max="15849" width="10.25" style="3" customWidth="1" collapsed="1"/>
    <col min="15850" max="15850" width="6.25" style="3" customWidth="1" collapsed="1"/>
    <col min="15851" max="15851" width="6.75" style="3" customWidth="1" collapsed="1"/>
    <col min="15852" max="15852" width="6.25" style="3" customWidth="1" collapsed="1"/>
    <col min="15853" max="15853" width="12" style="3" customWidth="1" collapsed="1"/>
    <col min="15854" max="15854" width="6.25" style="3" customWidth="1" collapsed="1"/>
    <col min="15855" max="15855" width="7.125" style="3" customWidth="1" collapsed="1"/>
    <col min="15856" max="15856" width="6.25" style="3" customWidth="1" collapsed="1"/>
    <col min="15857" max="15857" width="13" style="3" customWidth="1" collapsed="1"/>
    <col min="15858" max="15858" width="6.25" style="3" customWidth="1" collapsed="1"/>
    <col min="15859" max="15859" width="8.375" style="3" customWidth="1" collapsed="1"/>
    <col min="15860" max="15860" width="6.25" style="3" customWidth="1" collapsed="1"/>
    <col min="15861" max="15861" width="15.5" style="3" customWidth="1" collapsed="1"/>
    <col min="15862" max="15862" width="6.25" style="3" customWidth="1" collapsed="1"/>
    <col min="15863" max="15863" width="1.625" style="3" customWidth="1" collapsed="1"/>
    <col min="15864" max="16095" width="9" style="3" collapsed="1"/>
    <col min="16096" max="16097" width="2.75" style="3" customWidth="1" collapsed="1"/>
    <col min="16098" max="16098" width="7.375" style="3" customWidth="1" collapsed="1"/>
    <col min="16099" max="16099" width="6.75" style="3" customWidth="1" collapsed="1"/>
    <col min="16100" max="16100" width="6.25" style="3" customWidth="1" collapsed="1"/>
    <col min="16101" max="16101" width="10.75" style="3" customWidth="1" collapsed="1"/>
    <col min="16102" max="16102" width="6.25" style="3" customWidth="1" collapsed="1"/>
    <col min="16103" max="16103" width="6.75" style="3" customWidth="1" collapsed="1"/>
    <col min="16104" max="16104" width="6.25" style="3" customWidth="1" collapsed="1"/>
    <col min="16105" max="16105" width="10.25" style="3" customWidth="1" collapsed="1"/>
    <col min="16106" max="16106" width="6.25" style="3" customWidth="1" collapsed="1"/>
    <col min="16107" max="16107" width="6.75" style="3" customWidth="1" collapsed="1"/>
    <col min="16108" max="16108" width="6.25" style="3" customWidth="1" collapsed="1"/>
    <col min="16109" max="16109" width="12" style="3" customWidth="1" collapsed="1"/>
    <col min="16110" max="16110" width="6.25" style="3" customWidth="1" collapsed="1"/>
    <col min="16111" max="16111" width="7.125" style="3" customWidth="1" collapsed="1"/>
    <col min="16112" max="16112" width="6.25" style="3" customWidth="1" collapsed="1"/>
    <col min="16113" max="16113" width="13" style="3" customWidth="1" collapsed="1"/>
    <col min="16114" max="16114" width="6.25" style="3" customWidth="1" collapsed="1"/>
    <col min="16115" max="16115" width="8.375" style="3" customWidth="1" collapsed="1"/>
    <col min="16116" max="16116" width="6.25" style="3" customWidth="1" collapsed="1"/>
    <col min="16117" max="16117" width="15.5" style="3" customWidth="1" collapsed="1"/>
    <col min="16118" max="16118" width="6.25" style="3" customWidth="1" collapsed="1"/>
    <col min="16119" max="16119" width="1.625" style="3" customWidth="1" collapsed="1"/>
    <col min="16120" max="16384" width="9" style="3" collapsed="1"/>
  </cols>
  <sheetData>
    <row r="1" spans="1:23" s="1" customFormat="1" ht="20.45" customHeight="1">
      <c r="A1" s="19" t="s">
        <v>357</v>
      </c>
      <c r="B1" s="20"/>
      <c r="C1" s="2"/>
    </row>
    <row r="2" spans="1:23" s="1" customFormat="1" ht="7.5" customHeight="1">
      <c r="A2" s="21"/>
      <c r="B2" s="20"/>
      <c r="C2" s="2"/>
    </row>
    <row r="3" spans="1:23" s="11" customFormat="1" ht="20.45" customHeight="1">
      <c r="A3" s="607" t="s">
        <v>191</v>
      </c>
      <c r="B3" s="79"/>
      <c r="C3" s="622"/>
    </row>
    <row r="4" spans="1:23" s="11" customFormat="1" ht="20.45" customHeight="1">
      <c r="A4" s="607"/>
      <c r="B4" s="497" t="s">
        <v>507</v>
      </c>
      <c r="C4" s="622"/>
    </row>
    <row r="5" spans="1:23" s="11" customFormat="1" ht="20.45" customHeight="1">
      <c r="A5" s="623"/>
      <c r="B5" s="624"/>
      <c r="C5" s="622"/>
    </row>
    <row r="6" spans="1:23" ht="20.25" customHeight="1">
      <c r="C6" s="22" t="s">
        <v>358</v>
      </c>
    </row>
    <row r="7" spans="1:23" s="43" customFormat="1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8" customFormat="1" ht="21" customHeight="1">
      <c r="A8" s="1505" t="s">
        <v>342</v>
      </c>
      <c r="B8" s="1506"/>
      <c r="C8" s="738"/>
      <c r="D8" s="1389" t="s">
        <v>142</v>
      </c>
      <c r="E8" s="1389"/>
      <c r="F8" s="1389"/>
      <c r="G8" s="1389"/>
      <c r="H8" s="1389"/>
      <c r="I8" s="1389"/>
      <c r="J8" s="1389"/>
      <c r="K8" s="1389"/>
      <c r="L8" s="1389"/>
      <c r="M8" s="1389"/>
      <c r="N8" s="1389"/>
      <c r="O8" s="1389"/>
      <c r="P8" s="1514" t="s">
        <v>143</v>
      </c>
      <c r="Q8" s="1514"/>
      <c r="R8" s="1514"/>
      <c r="S8" s="1514"/>
      <c r="T8" s="1514" t="s">
        <v>144</v>
      </c>
      <c r="U8" s="1514"/>
      <c r="V8" s="1514"/>
      <c r="W8" s="1514"/>
    </row>
    <row r="9" spans="1:23" s="8" customFormat="1" ht="21" customHeight="1">
      <c r="A9" s="1507"/>
      <c r="B9" s="1508"/>
      <c r="C9" s="632" t="s">
        <v>145</v>
      </c>
      <c r="D9" s="1389" t="s">
        <v>146</v>
      </c>
      <c r="E9" s="1389"/>
      <c r="F9" s="1389"/>
      <c r="G9" s="1389"/>
      <c r="H9" s="1389" t="s">
        <v>147</v>
      </c>
      <c r="I9" s="1389"/>
      <c r="J9" s="1389"/>
      <c r="K9" s="1389"/>
      <c r="L9" s="1389" t="s">
        <v>148</v>
      </c>
      <c r="M9" s="1389"/>
      <c r="N9" s="1389"/>
      <c r="O9" s="1389"/>
      <c r="P9" s="734"/>
      <c r="Q9" s="734"/>
      <c r="R9" s="734"/>
      <c r="S9" s="736"/>
      <c r="T9" s="734"/>
      <c r="U9" s="734"/>
      <c r="V9" s="734"/>
      <c r="W9" s="736"/>
    </row>
    <row r="10" spans="1:23" s="8" customFormat="1" ht="24" customHeight="1">
      <c r="A10" s="1509"/>
      <c r="B10" s="1510"/>
      <c r="C10" s="739"/>
      <c r="D10" s="618" t="s">
        <v>149</v>
      </c>
      <c r="E10" s="619" t="s">
        <v>120</v>
      </c>
      <c r="F10" s="618" t="s">
        <v>150</v>
      </c>
      <c r="G10" s="619" t="s">
        <v>120</v>
      </c>
      <c r="H10" s="618" t="s">
        <v>149</v>
      </c>
      <c r="I10" s="619" t="s">
        <v>120</v>
      </c>
      <c r="J10" s="618" t="s">
        <v>150</v>
      </c>
      <c r="K10" s="619" t="s">
        <v>120</v>
      </c>
      <c r="L10" s="618" t="s">
        <v>149</v>
      </c>
      <c r="M10" s="619" t="s">
        <v>120</v>
      </c>
      <c r="N10" s="618" t="s">
        <v>150</v>
      </c>
      <c r="O10" s="619" t="s">
        <v>120</v>
      </c>
      <c r="P10" s="618" t="s">
        <v>149</v>
      </c>
      <c r="Q10" s="619" t="s">
        <v>120</v>
      </c>
      <c r="R10" s="618" t="s">
        <v>150</v>
      </c>
      <c r="S10" s="619" t="s">
        <v>120</v>
      </c>
      <c r="T10" s="618" t="s">
        <v>149</v>
      </c>
      <c r="U10" s="619" t="s">
        <v>120</v>
      </c>
      <c r="V10" s="618" t="s">
        <v>150</v>
      </c>
      <c r="W10" s="619" t="s">
        <v>120</v>
      </c>
    </row>
    <row r="11" spans="1:23" s="52" customFormat="1" ht="13.5" customHeight="1">
      <c r="A11" s="1495" t="s">
        <v>294</v>
      </c>
      <c r="B11" s="1496"/>
      <c r="C11" s="740"/>
      <c r="D11" s="716" t="s">
        <v>151</v>
      </c>
      <c r="E11" s="715" t="s">
        <v>4</v>
      </c>
      <c r="F11" s="716" t="s">
        <v>152</v>
      </c>
      <c r="G11" s="715" t="s">
        <v>4</v>
      </c>
      <c r="H11" s="716" t="s">
        <v>151</v>
      </c>
      <c r="I11" s="715" t="s">
        <v>4</v>
      </c>
      <c r="J11" s="716" t="s">
        <v>152</v>
      </c>
      <c r="K11" s="715" t="s">
        <v>4</v>
      </c>
      <c r="L11" s="716" t="s">
        <v>151</v>
      </c>
      <c r="M11" s="715" t="s">
        <v>4</v>
      </c>
      <c r="N11" s="716" t="s">
        <v>152</v>
      </c>
      <c r="O11" s="715" t="s">
        <v>4</v>
      </c>
      <c r="P11" s="716" t="s">
        <v>151</v>
      </c>
      <c r="Q11" s="715" t="s">
        <v>4</v>
      </c>
      <c r="R11" s="716" t="s">
        <v>152</v>
      </c>
      <c r="S11" s="715" t="s">
        <v>4</v>
      </c>
      <c r="T11" s="716" t="s">
        <v>151</v>
      </c>
      <c r="U11" s="715" t="s">
        <v>4</v>
      </c>
      <c r="V11" s="716" t="s">
        <v>152</v>
      </c>
      <c r="W11" s="715" t="s">
        <v>4</v>
      </c>
    </row>
    <row r="12" spans="1:23" s="1030" customFormat="1" ht="12" hidden="1" customHeight="1">
      <c r="A12" s="1497"/>
      <c r="B12" s="1498"/>
      <c r="C12" s="1035">
        <v>29</v>
      </c>
      <c r="D12" s="1037">
        <v>32211.024000000001</v>
      </c>
      <c r="E12" s="1038" t="s">
        <v>253</v>
      </c>
      <c r="F12" s="1037">
        <v>779301481.06500006</v>
      </c>
      <c r="G12" s="1038" t="s">
        <v>253</v>
      </c>
      <c r="H12" s="1037">
        <v>17756.273000000001</v>
      </c>
      <c r="I12" s="1038" t="s">
        <v>253</v>
      </c>
      <c r="J12" s="1037">
        <v>203902461.995</v>
      </c>
      <c r="K12" s="1038" t="s">
        <v>253</v>
      </c>
      <c r="L12" s="1037">
        <v>50082.786</v>
      </c>
      <c r="M12" s="1038" t="s">
        <v>253</v>
      </c>
      <c r="N12" s="1037">
        <v>1005524286.4200001</v>
      </c>
      <c r="O12" s="1038" t="s">
        <v>253</v>
      </c>
      <c r="P12" s="1037">
        <v>1715.3390000000002</v>
      </c>
      <c r="Q12" s="1038" t="s">
        <v>253</v>
      </c>
      <c r="R12" s="1037">
        <v>17452317.380000003</v>
      </c>
      <c r="S12" s="1038" t="s">
        <v>253</v>
      </c>
      <c r="T12" s="1037">
        <v>51798.125</v>
      </c>
      <c r="U12" s="1038" t="s">
        <v>253</v>
      </c>
      <c r="V12" s="1037">
        <v>1022976603.8000001</v>
      </c>
      <c r="W12" s="1038" t="s">
        <v>253</v>
      </c>
    </row>
    <row r="13" spans="1:23" s="8" customFormat="1" ht="18" customHeight="1">
      <c r="A13" s="1497"/>
      <c r="B13" s="1498"/>
      <c r="C13" s="741">
        <v>30</v>
      </c>
      <c r="D13" s="865">
        <v>31108.305999999997</v>
      </c>
      <c r="E13" s="1039">
        <v>96.6</v>
      </c>
      <c r="F13" s="865">
        <v>761297613.43200004</v>
      </c>
      <c r="G13" s="1039">
        <v>97.7</v>
      </c>
      <c r="H13" s="865">
        <v>17243.679</v>
      </c>
      <c r="I13" s="1039">
        <v>97.1</v>
      </c>
      <c r="J13" s="865">
        <v>190396094.419</v>
      </c>
      <c r="K13" s="1039">
        <v>93.4</v>
      </c>
      <c r="L13" s="865">
        <v>48480.862000000001</v>
      </c>
      <c r="M13" s="1039">
        <v>96.8</v>
      </c>
      <c r="N13" s="865">
        <v>974458963.58500004</v>
      </c>
      <c r="O13" s="1039">
        <v>96.9</v>
      </c>
      <c r="P13" s="865">
        <v>1583.8689999999999</v>
      </c>
      <c r="Q13" s="1039">
        <v>92.3</v>
      </c>
      <c r="R13" s="865">
        <v>16104726.07</v>
      </c>
      <c r="S13" s="1039">
        <v>92.3</v>
      </c>
      <c r="T13" s="865">
        <v>50064.731000000007</v>
      </c>
      <c r="U13" s="1039">
        <v>96.7</v>
      </c>
      <c r="V13" s="865">
        <v>990563689.65499997</v>
      </c>
      <c r="W13" s="1039">
        <v>96.8</v>
      </c>
    </row>
    <row r="14" spans="1:23" s="8" customFormat="1" ht="23.25" customHeight="1">
      <c r="A14" s="1497"/>
      <c r="B14" s="1498"/>
      <c r="C14" s="742" t="s">
        <v>421</v>
      </c>
      <c r="D14" s="1040">
        <v>30070.233</v>
      </c>
      <c r="E14" s="1041">
        <v>96.7</v>
      </c>
      <c r="F14" s="1040">
        <v>750588347.14700007</v>
      </c>
      <c r="G14" s="1041">
        <v>98.6</v>
      </c>
      <c r="H14" s="1040">
        <v>16679.653999999999</v>
      </c>
      <c r="I14" s="1039">
        <v>96.7</v>
      </c>
      <c r="J14" s="1040">
        <v>187598110.59900001</v>
      </c>
      <c r="K14" s="1041">
        <v>98.5</v>
      </c>
      <c r="L14" s="1040">
        <v>46893.338000000003</v>
      </c>
      <c r="M14" s="1041">
        <v>96.7</v>
      </c>
      <c r="N14" s="1040">
        <v>961832040.17600012</v>
      </c>
      <c r="O14" s="1041">
        <v>98.7</v>
      </c>
      <c r="P14" s="1040">
        <v>1488.9350000000002</v>
      </c>
      <c r="Q14" s="1041">
        <v>94</v>
      </c>
      <c r="R14" s="1040">
        <v>15030754.665000001</v>
      </c>
      <c r="S14" s="1041">
        <v>93.3</v>
      </c>
      <c r="T14" s="1040">
        <v>48382.273000000001</v>
      </c>
      <c r="U14" s="1041">
        <v>96.6</v>
      </c>
      <c r="V14" s="1040">
        <v>976862794.84100008</v>
      </c>
      <c r="W14" s="1041">
        <v>98.6</v>
      </c>
    </row>
    <row r="15" spans="1:23" s="8" customFormat="1" ht="23.25" customHeight="1">
      <c r="A15" s="1497"/>
      <c r="B15" s="1498"/>
      <c r="C15" s="961">
        <v>2</v>
      </c>
      <c r="D15" s="1040">
        <v>26213.811999999998</v>
      </c>
      <c r="E15" s="1041">
        <v>87.2</v>
      </c>
      <c r="F15" s="1040">
        <v>706646791.12</v>
      </c>
      <c r="G15" s="1041">
        <v>94.1</v>
      </c>
      <c r="H15" s="1040">
        <v>14837.347</v>
      </c>
      <c r="I15" s="1039">
        <v>89</v>
      </c>
      <c r="J15" s="1040">
        <v>179700723.30899999</v>
      </c>
      <c r="K15" s="1041">
        <v>95.8</v>
      </c>
      <c r="L15" s="1040">
        <v>41210.239999999998</v>
      </c>
      <c r="M15" s="1041">
        <v>87.9</v>
      </c>
      <c r="N15" s="1040">
        <v>910781748.92000008</v>
      </c>
      <c r="O15" s="1041">
        <v>94.7</v>
      </c>
      <c r="P15" s="1040">
        <v>1195.818</v>
      </c>
      <c r="Q15" s="1041">
        <v>80.3</v>
      </c>
      <c r="R15" s="1040">
        <v>12639620.391000001</v>
      </c>
      <c r="S15" s="1041">
        <v>84.1</v>
      </c>
      <c r="T15" s="1040">
        <v>42406.057999999997</v>
      </c>
      <c r="U15" s="1041">
        <v>87.6</v>
      </c>
      <c r="V15" s="1040">
        <v>923421369.31100011</v>
      </c>
      <c r="W15" s="1041">
        <v>94.5</v>
      </c>
    </row>
    <row r="16" spans="1:23" s="1030" customFormat="1" ht="12" hidden="1">
      <c r="A16" s="1031"/>
      <c r="B16" s="1045"/>
      <c r="C16" s="1032">
        <v>29</v>
      </c>
      <c r="D16" s="1029">
        <v>21965.632000000001</v>
      </c>
      <c r="E16" s="1038" t="s">
        <v>253</v>
      </c>
      <c r="F16" s="1029">
        <v>530083740.713</v>
      </c>
      <c r="G16" s="1038" t="s">
        <v>253</v>
      </c>
      <c r="H16" s="1029">
        <v>11930.822</v>
      </c>
      <c r="I16" s="1038" t="s">
        <v>253</v>
      </c>
      <c r="J16" s="1029">
        <v>137266410.35600001</v>
      </c>
      <c r="K16" s="1038" t="s">
        <v>253</v>
      </c>
      <c r="L16" s="1029">
        <v>33966.491000000002</v>
      </c>
      <c r="M16" s="1038" t="s">
        <v>253</v>
      </c>
      <c r="N16" s="1029">
        <v>681488731.49800003</v>
      </c>
      <c r="O16" s="1038" t="s">
        <v>253</v>
      </c>
      <c r="P16" s="1029">
        <v>1277.1690000000001</v>
      </c>
      <c r="Q16" s="1038" t="s">
        <v>253</v>
      </c>
      <c r="R16" s="1029">
        <v>13231690.266000001</v>
      </c>
      <c r="S16" s="1038" t="s">
        <v>253</v>
      </c>
      <c r="T16" s="1033">
        <v>35243.660000000003</v>
      </c>
      <c r="U16" s="1038" t="s">
        <v>253</v>
      </c>
      <c r="V16" s="1033">
        <v>694720421.76400006</v>
      </c>
      <c r="W16" s="1038" t="s">
        <v>253</v>
      </c>
    </row>
    <row r="17" spans="1:24" s="8" customFormat="1" ht="20.25" customHeight="1">
      <c r="A17" s="612"/>
      <c r="B17" s="1511" t="s">
        <v>257</v>
      </c>
      <c r="C17" s="741">
        <v>30</v>
      </c>
      <c r="D17" s="855">
        <v>21201.528999999999</v>
      </c>
      <c r="E17" s="1039">
        <v>96.5</v>
      </c>
      <c r="F17" s="855">
        <v>516508238.95200002</v>
      </c>
      <c r="G17" s="1039">
        <v>97.4</v>
      </c>
      <c r="H17" s="855">
        <v>11581.41</v>
      </c>
      <c r="I17" s="1039">
        <v>97.1</v>
      </c>
      <c r="J17" s="855">
        <v>128057236.402</v>
      </c>
      <c r="K17" s="1039">
        <v>93.3</v>
      </c>
      <c r="L17" s="855">
        <v>32862.173000000003</v>
      </c>
      <c r="M17" s="1039">
        <v>96.7</v>
      </c>
      <c r="N17" s="855">
        <v>659023950.51999998</v>
      </c>
      <c r="O17" s="1039">
        <v>96.7</v>
      </c>
      <c r="P17" s="855">
        <v>1173.597</v>
      </c>
      <c r="Q17" s="1039">
        <v>91.9</v>
      </c>
      <c r="R17" s="855">
        <v>12121503.896</v>
      </c>
      <c r="S17" s="1039">
        <v>91.6</v>
      </c>
      <c r="T17" s="856">
        <v>34035.770000000004</v>
      </c>
      <c r="U17" s="1039">
        <v>96.6</v>
      </c>
      <c r="V17" s="856">
        <v>671145454.41600001</v>
      </c>
      <c r="W17" s="1039">
        <v>96.6</v>
      </c>
    </row>
    <row r="18" spans="1:24" s="8" customFormat="1" ht="23.25" customHeight="1">
      <c r="A18" s="612"/>
      <c r="B18" s="1512"/>
      <c r="C18" s="742" t="s">
        <v>421</v>
      </c>
      <c r="D18" s="855">
        <v>20460.569</v>
      </c>
      <c r="E18" s="1041">
        <v>96.5</v>
      </c>
      <c r="F18" s="855">
        <v>508836509.91100001</v>
      </c>
      <c r="G18" s="1041">
        <v>98.5</v>
      </c>
      <c r="H18" s="855">
        <v>11195.061</v>
      </c>
      <c r="I18" s="1041">
        <v>96.7</v>
      </c>
      <c r="J18" s="855">
        <v>126066781.492</v>
      </c>
      <c r="K18" s="1041">
        <v>98.4</v>
      </c>
      <c r="L18" s="855">
        <v>31744.05</v>
      </c>
      <c r="M18" s="1041">
        <v>96.6</v>
      </c>
      <c r="N18" s="855">
        <v>649970906.79700005</v>
      </c>
      <c r="O18" s="1041">
        <v>98.6</v>
      </c>
      <c r="P18" s="855">
        <v>1091.1400000000001</v>
      </c>
      <c r="Q18" s="1041">
        <v>93</v>
      </c>
      <c r="R18" s="855">
        <v>11254080.516000001</v>
      </c>
      <c r="S18" s="1041">
        <v>92.8</v>
      </c>
      <c r="T18" s="855">
        <v>32835.19</v>
      </c>
      <c r="U18" s="1041">
        <v>96.5</v>
      </c>
      <c r="V18" s="855">
        <v>661224987.31300008</v>
      </c>
      <c r="W18" s="1041">
        <v>98.5</v>
      </c>
    </row>
    <row r="19" spans="1:24" s="8" customFormat="1" ht="23.25" customHeight="1">
      <c r="A19" s="612"/>
      <c r="B19" s="1513"/>
      <c r="C19" s="962">
        <v>2</v>
      </c>
      <c r="D19" s="865">
        <v>17812.232</v>
      </c>
      <c r="E19" s="1041">
        <v>87.1</v>
      </c>
      <c r="F19" s="865">
        <v>478902084.26700002</v>
      </c>
      <c r="G19" s="1041">
        <v>94.1</v>
      </c>
      <c r="H19" s="865">
        <v>9917.973</v>
      </c>
      <c r="I19" s="1041">
        <v>88.6</v>
      </c>
      <c r="J19" s="865">
        <v>120424000.72499999</v>
      </c>
      <c r="K19" s="1041">
        <v>95.5</v>
      </c>
      <c r="L19" s="865">
        <v>27829.708999999999</v>
      </c>
      <c r="M19" s="1041">
        <v>87.7</v>
      </c>
      <c r="N19" s="865">
        <v>614931520.449</v>
      </c>
      <c r="O19" s="1041">
        <v>94.6</v>
      </c>
      <c r="P19" s="865">
        <v>880.476</v>
      </c>
      <c r="Q19" s="1041">
        <v>80.7</v>
      </c>
      <c r="R19" s="865">
        <v>9411033.7530000005</v>
      </c>
      <c r="S19" s="1041">
        <v>83.6</v>
      </c>
      <c r="T19" s="855">
        <v>28710.184999999998</v>
      </c>
      <c r="U19" s="1041">
        <v>87.4</v>
      </c>
      <c r="V19" s="855">
        <v>624342554.20200002</v>
      </c>
      <c r="W19" s="1041">
        <v>94.4</v>
      </c>
    </row>
    <row r="20" spans="1:24" s="1030" customFormat="1" ht="12" hidden="1">
      <c r="A20" s="1031"/>
      <c r="B20" s="1499" t="s">
        <v>137</v>
      </c>
      <c r="C20" s="1032">
        <v>29</v>
      </c>
      <c r="D20" s="1029">
        <v>10245.392</v>
      </c>
      <c r="E20" s="1038" t="s">
        <v>253</v>
      </c>
      <c r="F20" s="1029">
        <v>249217740.352</v>
      </c>
      <c r="G20" s="1038" t="s">
        <v>253</v>
      </c>
      <c r="H20" s="1029">
        <v>5825.451</v>
      </c>
      <c r="I20" s="1038" t="s">
        <v>253</v>
      </c>
      <c r="J20" s="1029">
        <v>66636051.638999999</v>
      </c>
      <c r="K20" s="1038" t="s">
        <v>253</v>
      </c>
      <c r="L20" s="1029">
        <v>16116.295</v>
      </c>
      <c r="M20" s="1038" t="s">
        <v>253</v>
      </c>
      <c r="N20" s="1029">
        <v>324035554.92199999</v>
      </c>
      <c r="O20" s="1038" t="s">
        <v>253</v>
      </c>
      <c r="P20" s="1029">
        <v>438.17</v>
      </c>
      <c r="Q20" s="1038" t="s">
        <v>253</v>
      </c>
      <c r="R20" s="1029">
        <v>4220627.1140000001</v>
      </c>
      <c r="S20" s="1038" t="s">
        <v>253</v>
      </c>
      <c r="T20" s="1043">
        <v>16554.465</v>
      </c>
      <c r="U20" s="1038" t="s">
        <v>253</v>
      </c>
      <c r="V20" s="1043">
        <v>328256182.03600001</v>
      </c>
      <c r="W20" s="1038" t="s">
        <v>253</v>
      </c>
    </row>
    <row r="21" spans="1:24" s="8" customFormat="1" ht="19.5" customHeight="1">
      <c r="A21" s="612"/>
      <c r="B21" s="1499"/>
      <c r="C21" s="963">
        <v>30</v>
      </c>
      <c r="D21" s="855">
        <v>9906.777</v>
      </c>
      <c r="E21" s="1039">
        <v>96.7</v>
      </c>
      <c r="F21" s="855">
        <v>244789374.47999999</v>
      </c>
      <c r="G21" s="1039">
        <v>98.2</v>
      </c>
      <c r="H21" s="855">
        <v>5662.2690000000002</v>
      </c>
      <c r="I21" s="1039">
        <v>97.2</v>
      </c>
      <c r="J21" s="855">
        <v>62338858.016999997</v>
      </c>
      <c r="K21" s="1039">
        <v>93.6</v>
      </c>
      <c r="L21" s="855">
        <v>15618.689</v>
      </c>
      <c r="M21" s="1039">
        <v>96.9</v>
      </c>
      <c r="N21" s="855">
        <v>315435013.065</v>
      </c>
      <c r="O21" s="1039">
        <v>97.3</v>
      </c>
      <c r="P21" s="855">
        <v>410.27199999999999</v>
      </c>
      <c r="Q21" s="1039">
        <v>93.6</v>
      </c>
      <c r="R21" s="855">
        <v>3983222.1740000001</v>
      </c>
      <c r="S21" s="1039">
        <v>94.4</v>
      </c>
      <c r="T21" s="1044">
        <v>16028.961000000001</v>
      </c>
      <c r="U21" s="1039">
        <v>96.8</v>
      </c>
      <c r="V21" s="1044">
        <v>319418235.23900002</v>
      </c>
      <c r="W21" s="1039">
        <v>97.3</v>
      </c>
    </row>
    <row r="22" spans="1:24" s="8" customFormat="1" ht="23.25" customHeight="1">
      <c r="A22" s="612"/>
      <c r="B22" s="1499"/>
      <c r="C22" s="963" t="s">
        <v>421</v>
      </c>
      <c r="D22" s="855">
        <v>9609.6640000000007</v>
      </c>
      <c r="E22" s="1041">
        <v>97</v>
      </c>
      <c r="F22" s="855">
        <v>241751837.236</v>
      </c>
      <c r="G22" s="1041">
        <v>98.8</v>
      </c>
      <c r="H22" s="855">
        <v>5484.5929999999998</v>
      </c>
      <c r="I22" s="1041">
        <v>96.9</v>
      </c>
      <c r="J22" s="855">
        <v>61531329.107000001</v>
      </c>
      <c r="K22" s="1041">
        <v>98.7</v>
      </c>
      <c r="L22" s="855">
        <v>15149.288</v>
      </c>
      <c r="M22" s="1041">
        <v>97</v>
      </c>
      <c r="N22" s="855">
        <v>311861133.37900001</v>
      </c>
      <c r="O22" s="1041">
        <v>98.9</v>
      </c>
      <c r="P22" s="855">
        <v>397.79500000000002</v>
      </c>
      <c r="Q22" s="1041">
        <v>97</v>
      </c>
      <c r="R22" s="855">
        <v>3776674.1490000002</v>
      </c>
      <c r="S22" s="1041">
        <v>94.8</v>
      </c>
      <c r="T22" s="855">
        <v>15547.083000000001</v>
      </c>
      <c r="U22" s="1041">
        <v>97</v>
      </c>
      <c r="V22" s="855">
        <v>315637807.528</v>
      </c>
      <c r="W22" s="1041">
        <v>98.8</v>
      </c>
    </row>
    <row r="23" spans="1:24" s="8" customFormat="1" ht="23.25" customHeight="1" thickBot="1">
      <c r="A23" s="894"/>
      <c r="B23" s="1500"/>
      <c r="C23" s="964">
        <v>2</v>
      </c>
      <c r="D23" s="905">
        <v>8401.58</v>
      </c>
      <c r="E23" s="1042">
        <v>87.4</v>
      </c>
      <c r="F23" s="905">
        <v>227744706.85299999</v>
      </c>
      <c r="G23" s="1042">
        <v>94.2</v>
      </c>
      <c r="H23" s="905">
        <v>4919.3739999999998</v>
      </c>
      <c r="I23" s="1042">
        <v>89.7</v>
      </c>
      <c r="J23" s="905">
        <v>59276722.583999999</v>
      </c>
      <c r="K23" s="1042">
        <v>96.3</v>
      </c>
      <c r="L23" s="905">
        <v>13380.531000000001</v>
      </c>
      <c r="M23" s="1042">
        <v>88.3</v>
      </c>
      <c r="N23" s="905">
        <v>295850228.47100002</v>
      </c>
      <c r="O23" s="1042">
        <v>94.9</v>
      </c>
      <c r="P23" s="905">
        <v>315.34199999999998</v>
      </c>
      <c r="Q23" s="1042">
        <v>79.3</v>
      </c>
      <c r="R23" s="905">
        <v>3228586.6379999998</v>
      </c>
      <c r="S23" s="1042">
        <v>85.5</v>
      </c>
      <c r="T23" s="895">
        <v>13695.873000000001</v>
      </c>
      <c r="U23" s="1042">
        <v>88.1</v>
      </c>
      <c r="V23" s="895">
        <v>299078815.10900003</v>
      </c>
      <c r="W23" s="1042">
        <v>94.8</v>
      </c>
    </row>
    <row r="24" spans="1:24" s="1030" customFormat="1" ht="14.25" hidden="1" thickTop="1">
      <c r="A24" s="1501" t="s">
        <v>153</v>
      </c>
      <c r="B24" s="1502"/>
      <c r="C24" s="1036">
        <v>29</v>
      </c>
      <c r="D24" s="1029">
        <v>10487.958000000001</v>
      </c>
      <c r="E24" s="1038" t="s">
        <v>253</v>
      </c>
      <c r="F24" s="1029">
        <v>196823153.76699999</v>
      </c>
      <c r="G24" s="1038" t="s">
        <v>253</v>
      </c>
      <c r="H24" s="1029">
        <v>5271.4620000000004</v>
      </c>
      <c r="I24" s="1038" t="s">
        <v>253</v>
      </c>
      <c r="J24" s="1029">
        <v>49951633.894000001</v>
      </c>
      <c r="K24" s="1038" t="s">
        <v>253</v>
      </c>
      <c r="L24" s="1029">
        <v>15769.375</v>
      </c>
      <c r="M24" s="1038" t="s">
        <v>253</v>
      </c>
      <c r="N24" s="1029">
        <v>249640306.63800001</v>
      </c>
      <c r="O24" s="1038" t="s">
        <v>253</v>
      </c>
      <c r="P24" s="1029">
        <v>537.78</v>
      </c>
      <c r="Q24" s="1038" t="s">
        <v>253</v>
      </c>
      <c r="R24" s="1029">
        <v>3932741.7069999999</v>
      </c>
      <c r="S24" s="1038" t="s">
        <v>253</v>
      </c>
      <c r="T24" s="1043">
        <v>16307.155000000001</v>
      </c>
      <c r="U24" s="1038" t="s">
        <v>253</v>
      </c>
      <c r="V24" s="1029">
        <v>253573048.345</v>
      </c>
      <c r="W24" s="1038" t="s">
        <v>253</v>
      </c>
      <c r="X24" s="1034"/>
    </row>
    <row r="25" spans="1:24" s="8" customFormat="1" ht="23.25" customHeight="1" thickTop="1">
      <c r="A25" s="1501"/>
      <c r="B25" s="1502"/>
      <c r="C25" s="741">
        <v>30</v>
      </c>
      <c r="D25" s="855">
        <v>10451.472</v>
      </c>
      <c r="E25" s="1039">
        <v>99.7</v>
      </c>
      <c r="F25" s="855">
        <v>196544026.079</v>
      </c>
      <c r="G25" s="1039">
        <v>99.9</v>
      </c>
      <c r="H25" s="855">
        <v>5281.674</v>
      </c>
      <c r="I25" s="1039">
        <v>100.2</v>
      </c>
      <c r="J25" s="855">
        <v>48243075.608999997</v>
      </c>
      <c r="K25" s="1039">
        <v>96.6</v>
      </c>
      <c r="L25" s="855">
        <v>15743.617</v>
      </c>
      <c r="M25" s="1039">
        <v>99.8</v>
      </c>
      <c r="N25" s="855">
        <v>247607126.65900001</v>
      </c>
      <c r="O25" s="1039">
        <v>99.2</v>
      </c>
      <c r="P25" s="855">
        <v>514.23900000000003</v>
      </c>
      <c r="Q25" s="1039">
        <v>95.6</v>
      </c>
      <c r="R25" s="855">
        <v>3757442.7069999999</v>
      </c>
      <c r="S25" s="1039">
        <v>95.5</v>
      </c>
      <c r="T25" s="855">
        <v>16257.856</v>
      </c>
      <c r="U25" s="1039">
        <v>99.7</v>
      </c>
      <c r="V25" s="855">
        <v>251364569.366</v>
      </c>
      <c r="W25" s="1039">
        <v>99.1</v>
      </c>
      <c r="X25" s="12"/>
    </row>
    <row r="26" spans="1:24" s="8" customFormat="1" ht="23.25" customHeight="1">
      <c r="A26" s="1501"/>
      <c r="B26" s="1502"/>
      <c r="C26" s="742" t="s">
        <v>421</v>
      </c>
      <c r="D26" s="855">
        <v>10370.906000000001</v>
      </c>
      <c r="E26" s="1041">
        <v>99.2</v>
      </c>
      <c r="F26" s="855">
        <v>198018560.29499999</v>
      </c>
      <c r="G26" s="1041">
        <v>100.8</v>
      </c>
      <c r="H26" s="855">
        <v>5242.8639999999996</v>
      </c>
      <c r="I26" s="1041">
        <v>99.3</v>
      </c>
      <c r="J26" s="855">
        <v>49625276.689000003</v>
      </c>
      <c r="K26" s="1041">
        <v>102.9</v>
      </c>
      <c r="L26" s="855">
        <v>15625.557000000001</v>
      </c>
      <c r="M26" s="1041">
        <v>99.3</v>
      </c>
      <c r="N26" s="855">
        <v>250542178.683</v>
      </c>
      <c r="O26" s="1041">
        <v>101.2</v>
      </c>
      <c r="P26" s="855">
        <v>504.64400000000001</v>
      </c>
      <c r="Q26" s="1041">
        <v>98.1</v>
      </c>
      <c r="R26" s="855">
        <v>3690070.8569999998</v>
      </c>
      <c r="S26" s="1041">
        <v>98.2</v>
      </c>
      <c r="T26" s="855">
        <v>16130.201000000001</v>
      </c>
      <c r="U26" s="1041">
        <v>99.2</v>
      </c>
      <c r="V26" s="855">
        <v>254232249.53999999</v>
      </c>
      <c r="W26" s="1041">
        <v>101.1</v>
      </c>
      <c r="X26" s="12"/>
    </row>
    <row r="27" spans="1:24" s="8" customFormat="1" ht="23.25" customHeight="1">
      <c r="A27" s="1503"/>
      <c r="B27" s="1504"/>
      <c r="C27" s="961">
        <v>2</v>
      </c>
      <c r="D27" s="855">
        <v>9242.357</v>
      </c>
      <c r="E27" s="1041">
        <v>89.1</v>
      </c>
      <c r="F27" s="855">
        <v>187635055.83899999</v>
      </c>
      <c r="G27" s="1041">
        <v>94.8</v>
      </c>
      <c r="H27" s="855">
        <v>4635.277</v>
      </c>
      <c r="I27" s="1041">
        <v>88.4</v>
      </c>
      <c r="J27" s="855">
        <v>47551597.913999997</v>
      </c>
      <c r="K27" s="1041">
        <v>95.8</v>
      </c>
      <c r="L27" s="855">
        <v>13890.821</v>
      </c>
      <c r="M27" s="1041">
        <v>88.9</v>
      </c>
      <c r="N27" s="855">
        <v>238007325.896</v>
      </c>
      <c r="O27" s="1041">
        <v>95</v>
      </c>
      <c r="P27" s="855">
        <v>439.20499999999998</v>
      </c>
      <c r="Q27" s="1041">
        <v>87</v>
      </c>
      <c r="R27" s="855">
        <v>3289160.4670000002</v>
      </c>
      <c r="S27" s="1041">
        <v>89.1</v>
      </c>
      <c r="T27" s="855">
        <v>14330.026</v>
      </c>
      <c r="U27" s="1041">
        <v>88.8</v>
      </c>
      <c r="V27" s="855">
        <v>241296486.36300001</v>
      </c>
      <c r="W27" s="1041">
        <v>94.9</v>
      </c>
    </row>
    <row r="28" spans="1:24" s="8" customFormat="1" ht="21.6" customHeight="1">
      <c r="B28" s="46" t="s">
        <v>346</v>
      </c>
      <c r="N28" s="625"/>
    </row>
    <row r="29" spans="1:24" s="8" customFormat="1" ht="18" customHeight="1">
      <c r="B29" s="46" t="s">
        <v>347</v>
      </c>
      <c r="N29" s="609"/>
    </row>
    <row r="30" spans="1:24" s="8" customFormat="1" ht="18" customHeight="1">
      <c r="B30" s="8" t="s">
        <v>154</v>
      </c>
    </row>
    <row r="31" spans="1:24" ht="14.1" customHeight="1"/>
    <row r="32" spans="1:2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</sheetData>
  <sheetProtection selectLockedCells="1" selectUnlockedCells="1"/>
  <mergeCells count="11">
    <mergeCell ref="D8:O8"/>
    <mergeCell ref="P8:S8"/>
    <mergeCell ref="T8:W8"/>
    <mergeCell ref="D9:G9"/>
    <mergeCell ref="H9:K9"/>
    <mergeCell ref="L9:O9"/>
    <mergeCell ref="A11:B15"/>
    <mergeCell ref="B20:B23"/>
    <mergeCell ref="A24:B27"/>
    <mergeCell ref="A8:B10"/>
    <mergeCell ref="B17:B19"/>
  </mergeCells>
  <phoneticPr fontId="26"/>
  <pageMargins left="0.78740157480314965" right="0.78740157480314965" top="0.78740157480314965" bottom="0.59055118110236227" header="0.51181102362204722" footer="0.39370078740157483"/>
  <pageSetup paperSize="9" scale="76" firstPageNumber="44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J60"/>
  <sheetViews>
    <sheetView showGridLines="0" view="pageBreakPreview" zoomScaleNormal="115" zoomScaleSheetLayoutView="100" workbookViewId="0"/>
  </sheetViews>
  <sheetFormatPr defaultColWidth="9" defaultRowHeight="13.5"/>
  <cols>
    <col min="1" max="1" width="2.5" style="3" customWidth="1" collapsed="1"/>
    <col min="2" max="2" width="4.25" style="3" customWidth="1" collapsed="1"/>
    <col min="3" max="3" width="5.375" style="3" customWidth="1" collapsed="1"/>
    <col min="4" max="4" width="12.375" style="3" customWidth="1" collapsed="1"/>
    <col min="5" max="5" width="5.375" style="3" customWidth="1" collapsed="1"/>
    <col min="6" max="6" width="12" style="3" customWidth="1" collapsed="1"/>
    <col min="7" max="7" width="7.5" style="3" customWidth="1" collapsed="1"/>
    <col min="8" max="8" width="11.375" style="3" customWidth="1" collapsed="1"/>
    <col min="9" max="9" width="5.375" style="3" customWidth="1" collapsed="1"/>
    <col min="10" max="10" width="11.375" style="3" customWidth="1" collapsed="1"/>
    <col min="11" max="11" width="7.75" style="3" customWidth="1" collapsed="1"/>
    <col min="12" max="12" width="12.5" style="3" customWidth="1" collapsed="1"/>
    <col min="13" max="13" width="2.125" style="3" customWidth="1" collapsed="1"/>
    <col min="14" max="14" width="2.75" style="3" customWidth="1" collapsed="1"/>
    <col min="15" max="15" width="2.625" style="3" customWidth="1" collapsed="1"/>
    <col min="16" max="36" width="9" style="3"/>
    <col min="37" max="16384" width="9" style="3" collapsed="1"/>
  </cols>
  <sheetData>
    <row r="1" spans="1:13" ht="18.600000000000001" customHeight="1">
      <c r="A1" s="22" t="s">
        <v>356</v>
      </c>
      <c r="B1" s="22"/>
      <c r="I1" s="43"/>
      <c r="J1" s="43"/>
    </row>
    <row r="2" spans="1:13" ht="18.600000000000001" customHeight="1">
      <c r="A2" s="12"/>
      <c r="B2" s="12"/>
      <c r="I2" s="43"/>
      <c r="J2" s="43"/>
    </row>
    <row r="3" spans="1:13" ht="17.25" customHeight="1">
      <c r="A3" s="675" t="s">
        <v>155</v>
      </c>
      <c r="B3" s="675"/>
      <c r="I3" s="49"/>
      <c r="J3" s="49"/>
    </row>
    <row r="4" spans="1:13" s="8" customFormat="1" ht="17.25" customHeight="1">
      <c r="A4" s="1284" t="s">
        <v>365</v>
      </c>
      <c r="B4" s="1391"/>
      <c r="C4" s="1529" t="s">
        <v>156</v>
      </c>
      <c r="D4" s="1377"/>
      <c r="E4" s="1377"/>
      <c r="F4" s="1377"/>
      <c r="G4" s="1377"/>
      <c r="H4" s="1377"/>
      <c r="I4" s="1270" t="s">
        <v>157</v>
      </c>
      <c r="J4" s="1270"/>
      <c r="K4" s="1527" t="s">
        <v>158</v>
      </c>
      <c r="L4" s="1527"/>
      <c r="M4" s="10"/>
    </row>
    <row r="5" spans="1:13" s="8" customFormat="1" ht="17.25" customHeight="1">
      <c r="A5" s="1286"/>
      <c r="B5" s="1390"/>
      <c r="C5" s="1528" t="s">
        <v>159</v>
      </c>
      <c r="D5" s="1388"/>
      <c r="E5" s="1388" t="s">
        <v>160</v>
      </c>
      <c r="F5" s="1388"/>
      <c r="G5" s="1388" t="s">
        <v>161</v>
      </c>
      <c r="H5" s="1388"/>
      <c r="I5" s="734"/>
      <c r="J5" s="734"/>
      <c r="K5" s="735"/>
      <c r="L5" s="736"/>
      <c r="M5" s="7"/>
    </row>
    <row r="6" spans="1:13" s="8" customFormat="1" ht="17.25" customHeight="1">
      <c r="A6" s="1288"/>
      <c r="B6" s="1392"/>
      <c r="C6" s="896" t="s">
        <v>149</v>
      </c>
      <c r="D6" s="871" t="s">
        <v>150</v>
      </c>
      <c r="E6" s="871" t="s">
        <v>149</v>
      </c>
      <c r="F6" s="871" t="s">
        <v>150</v>
      </c>
      <c r="G6" s="871" t="s">
        <v>149</v>
      </c>
      <c r="H6" s="871" t="s">
        <v>150</v>
      </c>
      <c r="I6" s="636" t="s">
        <v>149</v>
      </c>
      <c r="J6" s="636" t="s">
        <v>150</v>
      </c>
      <c r="K6" s="636" t="s">
        <v>149</v>
      </c>
      <c r="L6" s="636" t="s">
        <v>150</v>
      </c>
      <c r="M6" s="42"/>
    </row>
    <row r="7" spans="1:13" s="52" customFormat="1" ht="17.25" customHeight="1">
      <c r="A7" s="1515" t="s">
        <v>364</v>
      </c>
      <c r="B7" s="1516"/>
      <c r="C7" s="897" t="s">
        <v>151</v>
      </c>
      <c r="D7" s="737" t="s">
        <v>152</v>
      </c>
      <c r="E7" s="737" t="s">
        <v>151</v>
      </c>
      <c r="F7" s="737" t="s">
        <v>152</v>
      </c>
      <c r="G7" s="737" t="s">
        <v>151</v>
      </c>
      <c r="H7" s="737" t="s">
        <v>152</v>
      </c>
      <c r="I7" s="737" t="s">
        <v>151</v>
      </c>
      <c r="J7" s="737" t="s">
        <v>152</v>
      </c>
      <c r="K7" s="737" t="s">
        <v>151</v>
      </c>
      <c r="L7" s="737" t="s">
        <v>152</v>
      </c>
      <c r="M7" s="53"/>
    </row>
    <row r="8" spans="1:13" s="8" customFormat="1" ht="17.25" customHeight="1">
      <c r="A8" s="1517"/>
      <c r="B8" s="1518"/>
      <c r="C8" s="1049">
        <v>13442</v>
      </c>
      <c r="D8" s="1046">
        <v>396642063</v>
      </c>
      <c r="E8" s="1046">
        <v>7910</v>
      </c>
      <c r="F8" s="1046">
        <v>98131035</v>
      </c>
      <c r="G8" s="1046">
        <v>21404</v>
      </c>
      <c r="H8" s="1046">
        <v>505880867</v>
      </c>
      <c r="I8" s="1052">
        <v>492</v>
      </c>
      <c r="J8" s="1046">
        <v>5679202</v>
      </c>
      <c r="K8" s="1046">
        <v>21896</v>
      </c>
      <c r="L8" s="1046">
        <v>511560069</v>
      </c>
      <c r="M8" s="54"/>
    </row>
    <row r="9" spans="1:13" s="8" customFormat="1" ht="17.25" customHeight="1">
      <c r="A9" s="1521"/>
      <c r="B9" s="1519" t="s">
        <v>370</v>
      </c>
      <c r="C9" s="1047"/>
      <c r="D9" s="1048"/>
      <c r="E9" s="1048"/>
      <c r="F9" s="1048"/>
      <c r="G9" s="1048"/>
      <c r="H9" s="1048"/>
      <c r="I9" s="1048"/>
      <c r="J9" s="1048"/>
      <c r="K9" s="1048"/>
      <c r="L9" s="1048"/>
      <c r="M9" s="54"/>
    </row>
    <row r="10" spans="1:13" s="8" customFormat="1" ht="17.25" customHeight="1">
      <c r="A10" s="1521"/>
      <c r="B10" s="1519"/>
      <c r="C10" s="1049">
        <v>8717</v>
      </c>
      <c r="D10" s="1046">
        <v>261744286</v>
      </c>
      <c r="E10" s="1046">
        <v>5057</v>
      </c>
      <c r="F10" s="1046">
        <v>63552795</v>
      </c>
      <c r="G10" s="1046">
        <v>13807</v>
      </c>
      <c r="H10" s="1046">
        <v>332519803</v>
      </c>
      <c r="I10" s="1052">
        <v>348</v>
      </c>
      <c r="J10" s="1046">
        <v>4120008</v>
      </c>
      <c r="K10" s="1046">
        <v>14155</v>
      </c>
      <c r="L10" s="1046">
        <v>336639811</v>
      </c>
      <c r="M10" s="55"/>
    </row>
    <row r="11" spans="1:13" s="8" customFormat="1" ht="17.25" customHeight="1">
      <c r="A11" s="1521"/>
      <c r="B11" s="1519" t="s">
        <v>16</v>
      </c>
      <c r="C11" s="1047"/>
      <c r="D11" s="1048"/>
      <c r="E11" s="1048"/>
      <c r="F11" s="1048"/>
      <c r="G11" s="1048"/>
      <c r="H11" s="1048"/>
      <c r="I11" s="1048"/>
      <c r="J11" s="1048"/>
      <c r="K11" s="1048"/>
      <c r="L11" s="1048"/>
      <c r="M11" s="54"/>
    </row>
    <row r="12" spans="1:13" s="8" customFormat="1" ht="17.25" customHeight="1" thickBot="1">
      <c r="A12" s="1522"/>
      <c r="B12" s="1520"/>
      <c r="C12" s="1050">
        <v>4725</v>
      </c>
      <c r="D12" s="1051">
        <v>134897778</v>
      </c>
      <c r="E12" s="1051">
        <v>2853</v>
      </c>
      <c r="F12" s="1051">
        <v>34578241</v>
      </c>
      <c r="G12" s="1051">
        <v>7597</v>
      </c>
      <c r="H12" s="1051">
        <v>173361063</v>
      </c>
      <c r="I12" s="1051">
        <v>144</v>
      </c>
      <c r="J12" s="1051">
        <v>1559195</v>
      </c>
      <c r="K12" s="1051">
        <v>7741</v>
      </c>
      <c r="L12" s="1051">
        <v>174920258</v>
      </c>
      <c r="M12" s="54"/>
    </row>
    <row r="13" spans="1:13" s="8" customFormat="1" ht="17.25" customHeight="1" thickTop="1">
      <c r="A13" s="1523" t="s">
        <v>162</v>
      </c>
      <c r="B13" s="1524"/>
      <c r="C13" s="1047"/>
      <c r="D13" s="1048"/>
      <c r="E13" s="1048"/>
      <c r="F13" s="1048"/>
      <c r="G13" s="1048"/>
      <c r="H13" s="1048"/>
      <c r="I13" s="1048"/>
      <c r="J13" s="1048"/>
      <c r="K13" s="1048"/>
      <c r="L13" s="1048"/>
      <c r="M13" s="55"/>
    </row>
    <row r="14" spans="1:13" s="8" customFormat="1" ht="17.25" customHeight="1">
      <c r="A14" s="1525"/>
      <c r="B14" s="1526"/>
      <c r="C14" s="1049">
        <v>1918</v>
      </c>
      <c r="D14" s="1046">
        <v>54260915</v>
      </c>
      <c r="E14" s="1046">
        <v>1052</v>
      </c>
      <c r="F14" s="1046">
        <v>13282444</v>
      </c>
      <c r="G14" s="1046">
        <v>2973</v>
      </c>
      <c r="H14" s="1046">
        <v>68443756</v>
      </c>
      <c r="I14" s="1046">
        <v>64</v>
      </c>
      <c r="J14" s="1046">
        <v>601645</v>
      </c>
      <c r="K14" s="1046">
        <v>3037</v>
      </c>
      <c r="L14" s="1046">
        <v>69045401</v>
      </c>
      <c r="M14" s="54"/>
    </row>
    <row r="15" spans="1:13" s="8" customFormat="1" ht="17.25" customHeight="1">
      <c r="A15" s="56"/>
      <c r="B15" s="56"/>
      <c r="C15" s="57"/>
      <c r="D15" s="56"/>
      <c r="E15" s="56"/>
      <c r="F15" s="56"/>
      <c r="G15" s="56"/>
      <c r="H15" s="56"/>
      <c r="I15" s="56"/>
      <c r="J15" s="56"/>
      <c r="K15" s="56"/>
      <c r="L15" s="56"/>
      <c r="M15" s="54"/>
    </row>
    <row r="16" spans="1:13" s="8" customFormat="1" ht="17.25" customHeight="1">
      <c r="A16" s="675" t="s">
        <v>163</v>
      </c>
      <c r="B16" s="675"/>
      <c r="C16" s="3"/>
      <c r="D16" s="3"/>
      <c r="E16" s="3"/>
      <c r="F16" s="3"/>
      <c r="G16" s="3"/>
      <c r="I16" s="49"/>
      <c r="J16" s="49"/>
      <c r="K16" s="3"/>
      <c r="L16" s="3"/>
      <c r="M16" s="54"/>
    </row>
    <row r="17" spans="1:15" s="8" customFormat="1" ht="17.25" customHeight="1">
      <c r="A17" s="1284" t="s">
        <v>369</v>
      </c>
      <c r="B17" s="1391"/>
      <c r="C17" s="1529" t="s">
        <v>156</v>
      </c>
      <c r="D17" s="1377"/>
      <c r="E17" s="1377"/>
      <c r="F17" s="1377"/>
      <c r="G17" s="1377"/>
      <c r="H17" s="1377"/>
      <c r="I17" s="1270" t="s">
        <v>157</v>
      </c>
      <c r="J17" s="1270"/>
      <c r="K17" s="1527" t="s">
        <v>158</v>
      </c>
      <c r="L17" s="1527"/>
      <c r="M17" s="54"/>
    </row>
    <row r="18" spans="1:15" s="8" customFormat="1" ht="17.25" customHeight="1">
      <c r="A18" s="1286"/>
      <c r="B18" s="1390"/>
      <c r="C18" s="1528" t="s">
        <v>159</v>
      </c>
      <c r="D18" s="1388"/>
      <c r="E18" s="1388" t="s">
        <v>160</v>
      </c>
      <c r="F18" s="1388"/>
      <c r="G18" s="1388" t="s">
        <v>161</v>
      </c>
      <c r="H18" s="1388"/>
      <c r="I18" s="734"/>
      <c r="J18" s="734"/>
      <c r="K18" s="735"/>
      <c r="L18" s="736"/>
      <c r="M18" s="54"/>
    </row>
    <row r="19" spans="1:15" s="8" customFormat="1" ht="17.25" customHeight="1">
      <c r="A19" s="1288" t="s">
        <v>119</v>
      </c>
      <c r="B19" s="1392"/>
      <c r="C19" s="896" t="s">
        <v>149</v>
      </c>
      <c r="D19" s="871" t="s">
        <v>150</v>
      </c>
      <c r="E19" s="871" t="s">
        <v>149</v>
      </c>
      <c r="F19" s="871" t="s">
        <v>150</v>
      </c>
      <c r="G19" s="871" t="s">
        <v>149</v>
      </c>
      <c r="H19" s="871" t="s">
        <v>150</v>
      </c>
      <c r="I19" s="871" t="s">
        <v>149</v>
      </c>
      <c r="J19" s="871" t="s">
        <v>150</v>
      </c>
      <c r="K19" s="871" t="s">
        <v>149</v>
      </c>
      <c r="L19" s="871" t="s">
        <v>150</v>
      </c>
      <c r="M19" s="54"/>
    </row>
    <row r="20" spans="1:15" s="8" customFormat="1" ht="17.25" customHeight="1">
      <c r="A20" s="1515" t="s">
        <v>364</v>
      </c>
      <c r="B20" s="1516"/>
      <c r="C20" s="897" t="s">
        <v>151</v>
      </c>
      <c r="D20" s="737" t="s">
        <v>152</v>
      </c>
      <c r="E20" s="737" t="s">
        <v>151</v>
      </c>
      <c r="F20" s="737" t="s">
        <v>152</v>
      </c>
      <c r="G20" s="737" t="s">
        <v>151</v>
      </c>
      <c r="H20" s="737" t="s">
        <v>152</v>
      </c>
      <c r="I20" s="737" t="s">
        <v>151</v>
      </c>
      <c r="J20" s="737" t="s">
        <v>152</v>
      </c>
      <c r="K20" s="737" t="s">
        <v>151</v>
      </c>
      <c r="L20" s="737" t="s">
        <v>152</v>
      </c>
      <c r="M20" s="54"/>
    </row>
    <row r="21" spans="1:15" s="8" customFormat="1" ht="17.25" customHeight="1">
      <c r="A21" s="1517"/>
      <c r="B21" s="1518"/>
      <c r="C21" s="1049">
        <v>7411</v>
      </c>
      <c r="D21" s="1046">
        <v>223084439</v>
      </c>
      <c r="E21" s="1046">
        <v>4426</v>
      </c>
      <c r="F21" s="1046">
        <v>55093489</v>
      </c>
      <c r="G21" s="1046">
        <v>11865</v>
      </c>
      <c r="H21" s="1046">
        <v>284429447</v>
      </c>
      <c r="I21" s="1052">
        <v>266</v>
      </c>
      <c r="J21" s="1046">
        <v>3173621</v>
      </c>
      <c r="K21" s="1046">
        <v>12131</v>
      </c>
      <c r="L21" s="1046">
        <v>287603068</v>
      </c>
      <c r="M21" s="43"/>
    </row>
    <row r="22" spans="1:15" s="8" customFormat="1" ht="17.25" customHeight="1">
      <c r="A22" s="1521"/>
      <c r="B22" s="1519" t="s">
        <v>370</v>
      </c>
      <c r="C22" s="1047"/>
      <c r="D22" s="1048"/>
      <c r="E22" s="1048"/>
      <c r="F22" s="1048"/>
      <c r="G22" s="1048"/>
      <c r="H22" s="1048"/>
      <c r="I22" s="1048"/>
      <c r="J22" s="1048"/>
      <c r="K22" s="1048"/>
      <c r="L22" s="1048"/>
      <c r="M22" s="43"/>
    </row>
    <row r="23" spans="1:15" s="8" customFormat="1" ht="17.25" customHeight="1">
      <c r="A23" s="1521"/>
      <c r="B23" s="1519"/>
      <c r="C23" s="1049">
        <v>4775</v>
      </c>
      <c r="D23" s="1046">
        <v>145977326</v>
      </c>
      <c r="E23" s="1046">
        <v>2815</v>
      </c>
      <c r="F23" s="1046">
        <v>35441515</v>
      </c>
      <c r="G23" s="1046">
        <v>7607</v>
      </c>
      <c r="H23" s="1046">
        <v>185441739</v>
      </c>
      <c r="I23" s="1052">
        <v>188</v>
      </c>
      <c r="J23" s="1046">
        <v>2301259</v>
      </c>
      <c r="K23" s="1046">
        <v>7795</v>
      </c>
      <c r="L23" s="1046">
        <v>187742998</v>
      </c>
      <c r="M23" s="13"/>
      <c r="O23" s="1053"/>
    </row>
    <row r="24" spans="1:15" s="8" customFormat="1" ht="17.25" customHeight="1">
      <c r="A24" s="1521"/>
      <c r="B24" s="1519" t="s">
        <v>16</v>
      </c>
      <c r="C24" s="1047"/>
      <c r="D24" s="1048"/>
      <c r="E24" s="1048"/>
      <c r="F24" s="1048"/>
      <c r="G24" s="1048"/>
      <c r="H24" s="1048"/>
      <c r="I24" s="1048"/>
      <c r="J24" s="1048"/>
      <c r="K24" s="1048"/>
      <c r="L24" s="1048"/>
    </row>
    <row r="25" spans="1:15" s="8" customFormat="1" ht="17.25" customHeight="1" thickBot="1">
      <c r="A25" s="1522"/>
      <c r="B25" s="1520"/>
      <c r="C25" s="1050">
        <v>2636</v>
      </c>
      <c r="D25" s="1051">
        <v>77107113</v>
      </c>
      <c r="E25" s="1051">
        <v>1611</v>
      </c>
      <c r="F25" s="1051">
        <v>19651974</v>
      </c>
      <c r="G25" s="1051">
        <v>4258</v>
      </c>
      <c r="H25" s="1051">
        <v>98987709</v>
      </c>
      <c r="I25" s="1051">
        <v>78</v>
      </c>
      <c r="J25" s="1051">
        <v>872362</v>
      </c>
      <c r="K25" s="1051">
        <v>4336</v>
      </c>
      <c r="L25" s="1051">
        <v>99860071</v>
      </c>
      <c r="M25" s="24"/>
    </row>
    <row r="26" spans="1:15" s="1" customFormat="1" ht="17.25" customHeight="1" thickTop="1">
      <c r="A26" s="1523" t="s">
        <v>162</v>
      </c>
      <c r="B26" s="1524"/>
      <c r="C26" s="1047"/>
      <c r="D26" s="1048"/>
      <c r="E26" s="1048"/>
      <c r="F26" s="1048"/>
      <c r="G26" s="1048"/>
      <c r="H26" s="1048"/>
      <c r="I26" s="1048"/>
      <c r="J26" s="1048"/>
      <c r="K26" s="1048"/>
      <c r="L26" s="1048"/>
      <c r="M26" s="52"/>
      <c r="N26" s="8"/>
      <c r="O26" s="8"/>
    </row>
    <row r="27" spans="1:15" s="1" customFormat="1" ht="17.25" customHeight="1">
      <c r="A27" s="1525"/>
      <c r="B27" s="1526"/>
      <c r="C27" s="1049">
        <v>599</v>
      </c>
      <c r="D27" s="1046">
        <v>18249524</v>
      </c>
      <c r="E27" s="1046">
        <v>336</v>
      </c>
      <c r="F27" s="1046">
        <v>4429059</v>
      </c>
      <c r="G27" s="1046">
        <v>936</v>
      </c>
      <c r="H27" s="1046">
        <v>23040260</v>
      </c>
      <c r="I27" s="1046">
        <v>20</v>
      </c>
      <c r="J27" s="1046">
        <v>205359</v>
      </c>
      <c r="K27" s="1046">
        <v>956</v>
      </c>
      <c r="L27" s="1046">
        <v>23245619</v>
      </c>
      <c r="M27" s="54"/>
      <c r="N27" s="8"/>
      <c r="O27" s="8"/>
    </row>
    <row r="28" spans="1:15" s="1" customFormat="1" ht="17.25" customHeight="1">
      <c r="M28" s="54"/>
      <c r="N28" s="8"/>
      <c r="O28" s="8"/>
    </row>
    <row r="29" spans="1:15" s="1" customFormat="1" ht="17.25" customHeight="1">
      <c r="A29" s="676" t="s">
        <v>164</v>
      </c>
      <c r="B29" s="676"/>
      <c r="C29" s="3"/>
      <c r="D29" s="3"/>
      <c r="E29" s="3"/>
      <c r="F29" s="3"/>
      <c r="G29" s="3"/>
      <c r="I29" s="49"/>
      <c r="J29" s="49"/>
      <c r="K29" s="3"/>
      <c r="L29" s="3"/>
      <c r="M29" s="54"/>
      <c r="N29" s="8"/>
      <c r="O29" s="8"/>
    </row>
    <row r="30" spans="1:15" s="1" customFormat="1" ht="17.25" customHeight="1">
      <c r="A30" s="1284" t="s">
        <v>369</v>
      </c>
      <c r="B30" s="1391"/>
      <c r="C30" s="1529" t="s">
        <v>156</v>
      </c>
      <c r="D30" s="1377"/>
      <c r="E30" s="1377"/>
      <c r="F30" s="1377"/>
      <c r="G30" s="1377"/>
      <c r="H30" s="1377"/>
      <c r="I30" s="1270" t="s">
        <v>157</v>
      </c>
      <c r="J30" s="1270"/>
      <c r="K30" s="1527" t="s">
        <v>158</v>
      </c>
      <c r="L30" s="1527"/>
      <c r="M30" s="55"/>
      <c r="N30" s="8"/>
      <c r="O30" s="8"/>
    </row>
    <row r="31" spans="1:15" s="1" customFormat="1" ht="17.25" customHeight="1">
      <c r="A31" s="1286"/>
      <c r="B31" s="1390"/>
      <c r="C31" s="1528" t="s">
        <v>159</v>
      </c>
      <c r="D31" s="1388"/>
      <c r="E31" s="1388" t="s">
        <v>160</v>
      </c>
      <c r="F31" s="1388"/>
      <c r="G31" s="1388" t="s">
        <v>161</v>
      </c>
      <c r="H31" s="1388"/>
      <c r="I31" s="734"/>
      <c r="J31" s="734"/>
      <c r="K31" s="735"/>
      <c r="L31" s="736"/>
      <c r="M31" s="54"/>
      <c r="N31" s="8"/>
      <c r="O31" s="8"/>
    </row>
    <row r="32" spans="1:15" s="1" customFormat="1" ht="17.25" customHeight="1">
      <c r="A32" s="1288" t="s">
        <v>119</v>
      </c>
      <c r="B32" s="1392"/>
      <c r="C32" s="896" t="s">
        <v>149</v>
      </c>
      <c r="D32" s="871" t="s">
        <v>150</v>
      </c>
      <c r="E32" s="871" t="s">
        <v>149</v>
      </c>
      <c r="F32" s="871" t="s">
        <v>150</v>
      </c>
      <c r="G32" s="871" t="s">
        <v>149</v>
      </c>
      <c r="H32" s="871" t="s">
        <v>150</v>
      </c>
      <c r="I32" s="871" t="s">
        <v>149</v>
      </c>
      <c r="J32" s="871" t="s">
        <v>150</v>
      </c>
      <c r="K32" s="871" t="s">
        <v>149</v>
      </c>
      <c r="L32" s="871" t="s">
        <v>150</v>
      </c>
      <c r="M32" s="54"/>
      <c r="N32" s="8"/>
      <c r="O32" s="8"/>
    </row>
    <row r="33" spans="1:15" s="1" customFormat="1" ht="17.25" customHeight="1">
      <c r="A33" s="1515" t="s">
        <v>364</v>
      </c>
      <c r="B33" s="1516"/>
      <c r="C33" s="897" t="s">
        <v>151</v>
      </c>
      <c r="D33" s="737" t="s">
        <v>152</v>
      </c>
      <c r="E33" s="737" t="s">
        <v>151</v>
      </c>
      <c r="F33" s="737" t="s">
        <v>152</v>
      </c>
      <c r="G33" s="737" t="s">
        <v>151</v>
      </c>
      <c r="H33" s="737" t="s">
        <v>152</v>
      </c>
      <c r="I33" s="737" t="s">
        <v>151</v>
      </c>
      <c r="J33" s="737" t="s">
        <v>152</v>
      </c>
      <c r="K33" s="737" t="s">
        <v>151</v>
      </c>
      <c r="L33" s="737" t="s">
        <v>152</v>
      </c>
      <c r="M33" s="55"/>
      <c r="N33" s="8"/>
      <c r="O33" s="8"/>
    </row>
    <row r="34" spans="1:15" s="1" customFormat="1" ht="17.25" customHeight="1">
      <c r="A34" s="1517"/>
      <c r="B34" s="1518"/>
      <c r="C34" s="1049">
        <v>1081</v>
      </c>
      <c r="D34" s="1046">
        <v>28874018</v>
      </c>
      <c r="E34" s="1046">
        <v>619</v>
      </c>
      <c r="F34" s="1046">
        <v>7589759</v>
      </c>
      <c r="G34" s="1046">
        <v>1703</v>
      </c>
      <c r="H34" s="1046">
        <v>37010571</v>
      </c>
      <c r="I34" s="1052">
        <v>38</v>
      </c>
      <c r="J34" s="1046">
        <v>404944</v>
      </c>
      <c r="K34" s="1046">
        <v>1741</v>
      </c>
      <c r="L34" s="1046">
        <v>37415515</v>
      </c>
      <c r="M34" s="55"/>
      <c r="O34" s="8"/>
    </row>
    <row r="35" spans="1:15" s="1" customFormat="1" ht="17.25" customHeight="1">
      <c r="A35" s="1521"/>
      <c r="B35" s="1519" t="s">
        <v>370</v>
      </c>
      <c r="C35" s="1047"/>
      <c r="D35" s="1048"/>
      <c r="E35" s="1048"/>
      <c r="F35" s="1048"/>
      <c r="G35" s="1048"/>
      <c r="H35" s="1048"/>
      <c r="I35" s="1048"/>
      <c r="J35" s="1048"/>
      <c r="K35" s="1048"/>
      <c r="L35" s="1048"/>
      <c r="M35" s="54"/>
    </row>
    <row r="36" spans="1:15" s="1" customFormat="1" ht="17.25" customHeight="1">
      <c r="A36" s="1521"/>
      <c r="B36" s="1519"/>
      <c r="C36" s="1049">
        <v>736</v>
      </c>
      <c r="D36" s="1046">
        <v>20100342</v>
      </c>
      <c r="E36" s="1046">
        <v>416</v>
      </c>
      <c r="F36" s="1046">
        <v>5208312</v>
      </c>
      <c r="G36" s="1046">
        <v>1154</v>
      </c>
      <c r="H36" s="1046">
        <v>25692177</v>
      </c>
      <c r="I36" s="1046">
        <v>28</v>
      </c>
      <c r="J36" s="1046">
        <v>306085</v>
      </c>
      <c r="K36" s="1046">
        <v>1182</v>
      </c>
      <c r="L36" s="1046">
        <v>25998262</v>
      </c>
    </row>
    <row r="37" spans="1:15" s="1" customFormat="1" ht="17.25" customHeight="1">
      <c r="A37" s="1521"/>
      <c r="B37" s="1519" t="s">
        <v>16</v>
      </c>
      <c r="C37" s="1047"/>
      <c r="D37" s="1048"/>
      <c r="E37" s="1048"/>
      <c r="F37" s="1048"/>
      <c r="G37" s="1048"/>
      <c r="H37" s="1048"/>
      <c r="I37" s="1048"/>
      <c r="J37" s="1048"/>
      <c r="K37" s="1048"/>
      <c r="L37" s="1048"/>
    </row>
    <row r="38" spans="1:15" s="1" customFormat="1" ht="17.25" customHeight="1" thickBot="1">
      <c r="A38" s="1522"/>
      <c r="B38" s="1520"/>
      <c r="C38" s="1050">
        <v>345</v>
      </c>
      <c r="D38" s="1051">
        <v>8773677</v>
      </c>
      <c r="E38" s="1051">
        <v>204</v>
      </c>
      <c r="F38" s="1051">
        <v>2381447</v>
      </c>
      <c r="G38" s="1051">
        <v>549</v>
      </c>
      <c r="H38" s="1051">
        <v>11318394</v>
      </c>
      <c r="I38" s="1051">
        <v>11</v>
      </c>
      <c r="J38" s="1051">
        <v>98859</v>
      </c>
      <c r="K38" s="1051">
        <v>560</v>
      </c>
      <c r="L38" s="1051">
        <v>11417253</v>
      </c>
    </row>
    <row r="39" spans="1:15" s="1" customFormat="1" ht="17.25" customHeight="1" thickTop="1">
      <c r="A39" s="1523" t="s">
        <v>162</v>
      </c>
      <c r="B39" s="1524"/>
      <c r="C39" s="1047"/>
      <c r="D39" s="1048"/>
      <c r="E39" s="1048"/>
      <c r="F39" s="1048"/>
      <c r="G39" s="1048"/>
      <c r="H39" s="1048"/>
      <c r="I39" s="1048"/>
      <c r="J39" s="1048"/>
      <c r="K39" s="1048"/>
      <c r="L39" s="1048"/>
    </row>
    <row r="40" spans="1:15" s="1" customFormat="1" ht="17.25" customHeight="1">
      <c r="A40" s="1525"/>
      <c r="B40" s="1526"/>
      <c r="C40" s="1049">
        <v>308</v>
      </c>
      <c r="D40" s="1046">
        <v>8957481</v>
      </c>
      <c r="E40" s="1046">
        <v>167</v>
      </c>
      <c r="F40" s="1046">
        <v>2144930</v>
      </c>
      <c r="G40" s="1046">
        <v>476</v>
      </c>
      <c r="H40" s="1046">
        <v>11233742</v>
      </c>
      <c r="I40" s="1046">
        <v>10</v>
      </c>
      <c r="J40" s="1046">
        <v>95143</v>
      </c>
      <c r="K40" s="1046">
        <v>486</v>
      </c>
      <c r="L40" s="1046">
        <v>11328885</v>
      </c>
    </row>
    <row r="41" spans="1:15" ht="17.25" customHeight="1"/>
    <row r="42" spans="1:15" ht="17.25" customHeight="1">
      <c r="A42" s="676" t="s">
        <v>165</v>
      </c>
      <c r="B42" s="676"/>
      <c r="C42" s="49"/>
      <c r="D42" s="49"/>
      <c r="E42" s="49"/>
      <c r="F42" s="49"/>
      <c r="G42" s="49"/>
      <c r="I42" s="49"/>
      <c r="J42" s="49"/>
      <c r="K42" s="49"/>
      <c r="L42" s="49"/>
    </row>
    <row r="43" spans="1:15" ht="17.25" customHeight="1">
      <c r="A43" s="1284" t="s">
        <v>369</v>
      </c>
      <c r="B43" s="1391"/>
      <c r="C43" s="1529" t="s">
        <v>166</v>
      </c>
      <c r="D43" s="1377"/>
      <c r="E43" s="1377"/>
      <c r="F43" s="1377"/>
      <c r="G43" s="1377"/>
      <c r="H43" s="1377"/>
      <c r="I43" s="1270" t="s">
        <v>157</v>
      </c>
      <c r="J43" s="1270"/>
      <c r="K43" s="1527" t="s">
        <v>158</v>
      </c>
      <c r="L43" s="1527"/>
    </row>
    <row r="44" spans="1:15" ht="17.25" customHeight="1">
      <c r="A44" s="1286"/>
      <c r="B44" s="1390"/>
      <c r="C44" s="1528" t="s">
        <v>159</v>
      </c>
      <c r="D44" s="1388"/>
      <c r="E44" s="1388" t="s">
        <v>160</v>
      </c>
      <c r="F44" s="1388"/>
      <c r="G44" s="1388" t="s">
        <v>161</v>
      </c>
      <c r="H44" s="1388"/>
      <c r="I44" s="734"/>
      <c r="J44" s="734"/>
      <c r="K44" s="735"/>
      <c r="L44" s="736"/>
    </row>
    <row r="45" spans="1:15" ht="17.25" customHeight="1">
      <c r="A45" s="1288" t="s">
        <v>119</v>
      </c>
      <c r="B45" s="1392"/>
      <c r="C45" s="896" t="s">
        <v>149</v>
      </c>
      <c r="D45" s="871" t="s">
        <v>150</v>
      </c>
      <c r="E45" s="871" t="s">
        <v>149</v>
      </c>
      <c r="F45" s="871" t="s">
        <v>150</v>
      </c>
      <c r="G45" s="871" t="s">
        <v>149</v>
      </c>
      <c r="H45" s="871" t="s">
        <v>150</v>
      </c>
      <c r="I45" s="871" t="s">
        <v>149</v>
      </c>
      <c r="J45" s="871" t="s">
        <v>150</v>
      </c>
      <c r="K45" s="871" t="s">
        <v>149</v>
      </c>
      <c r="L45" s="871" t="s">
        <v>150</v>
      </c>
    </row>
    <row r="46" spans="1:15" ht="17.25" customHeight="1">
      <c r="A46" s="1515" t="s">
        <v>364</v>
      </c>
      <c r="B46" s="1516"/>
      <c r="C46" s="897" t="s">
        <v>151</v>
      </c>
      <c r="D46" s="737" t="s">
        <v>152</v>
      </c>
      <c r="E46" s="737" t="s">
        <v>151</v>
      </c>
      <c r="F46" s="737" t="s">
        <v>152</v>
      </c>
      <c r="G46" s="737" t="s">
        <v>151</v>
      </c>
      <c r="H46" s="737" t="s">
        <v>152</v>
      </c>
      <c r="I46" s="737" t="s">
        <v>151</v>
      </c>
      <c r="J46" s="737" t="s">
        <v>152</v>
      </c>
      <c r="K46" s="737" t="s">
        <v>151</v>
      </c>
      <c r="L46" s="737" t="s">
        <v>152</v>
      </c>
    </row>
    <row r="47" spans="1:15" ht="17.25" customHeight="1">
      <c r="A47" s="1517"/>
      <c r="B47" s="1518"/>
      <c r="C47" s="1049">
        <v>522</v>
      </c>
      <c r="D47" s="1046">
        <v>9979273</v>
      </c>
      <c r="E47" s="1046">
        <v>322</v>
      </c>
      <c r="F47" s="1046">
        <v>1610597</v>
      </c>
      <c r="G47" s="1046">
        <v>847</v>
      </c>
      <c r="H47" s="1046">
        <v>11892915</v>
      </c>
      <c r="I47" s="1046">
        <v>4</v>
      </c>
      <c r="J47" s="1046">
        <v>73214</v>
      </c>
      <c r="K47" s="1046">
        <v>851</v>
      </c>
      <c r="L47" s="1046">
        <v>11966129</v>
      </c>
    </row>
    <row r="48" spans="1:15" ht="17.25" customHeight="1">
      <c r="A48" s="1521"/>
      <c r="B48" s="1519" t="s">
        <v>370</v>
      </c>
      <c r="C48" s="1047"/>
      <c r="D48" s="1048"/>
      <c r="E48" s="1048"/>
      <c r="F48" s="1048"/>
      <c r="G48" s="1048"/>
      <c r="H48" s="1048"/>
      <c r="I48" s="1048"/>
      <c r="J48" s="1048"/>
      <c r="K48" s="1048"/>
      <c r="L48" s="1048"/>
    </row>
    <row r="49" spans="1:12" ht="17.25" customHeight="1">
      <c r="A49" s="1521"/>
      <c r="B49" s="1519"/>
      <c r="C49" s="1049">
        <v>369</v>
      </c>
      <c r="D49" s="1046">
        <v>7041047</v>
      </c>
      <c r="E49" s="1046">
        <v>226</v>
      </c>
      <c r="F49" s="1046">
        <v>1135558</v>
      </c>
      <c r="G49" s="1046">
        <v>597</v>
      </c>
      <c r="H49" s="1046">
        <v>8381846</v>
      </c>
      <c r="I49" s="1046">
        <v>3</v>
      </c>
      <c r="J49" s="1046">
        <v>49742</v>
      </c>
      <c r="K49" s="1046">
        <v>600</v>
      </c>
      <c r="L49" s="1046">
        <v>8431588</v>
      </c>
    </row>
    <row r="50" spans="1:12" ht="17.25" customHeight="1">
      <c r="A50" s="1521"/>
      <c r="B50" s="1519" t="s">
        <v>16</v>
      </c>
      <c r="C50" s="1047"/>
      <c r="D50" s="1048"/>
      <c r="E50" s="1048"/>
      <c r="F50" s="1048"/>
      <c r="G50" s="1048"/>
      <c r="H50" s="1048"/>
      <c r="I50" s="1048"/>
      <c r="J50" s="1048"/>
      <c r="K50" s="1048"/>
      <c r="L50" s="1048"/>
    </row>
    <row r="51" spans="1:12" ht="17.25" customHeight="1" thickBot="1">
      <c r="A51" s="1522"/>
      <c r="B51" s="1520"/>
      <c r="C51" s="1050">
        <v>154</v>
      </c>
      <c r="D51" s="1051">
        <v>2938226</v>
      </c>
      <c r="E51" s="1051">
        <v>95</v>
      </c>
      <c r="F51" s="1051">
        <v>475039</v>
      </c>
      <c r="G51" s="1051">
        <v>250</v>
      </c>
      <c r="H51" s="1051">
        <v>3511068</v>
      </c>
      <c r="I51" s="1051">
        <v>1</v>
      </c>
      <c r="J51" s="1051">
        <v>23472</v>
      </c>
      <c r="K51" s="1051">
        <v>251</v>
      </c>
      <c r="L51" s="1051">
        <v>3534540</v>
      </c>
    </row>
    <row r="52" spans="1:12" ht="17.25" customHeight="1" thickTop="1">
      <c r="A52" s="1523" t="s">
        <v>162</v>
      </c>
      <c r="B52" s="1524"/>
      <c r="C52" s="1047"/>
      <c r="D52" s="1048"/>
      <c r="E52" s="1048"/>
      <c r="F52" s="1048"/>
      <c r="G52" s="1048"/>
      <c r="H52" s="1048"/>
      <c r="I52" s="1048"/>
      <c r="J52" s="1048"/>
      <c r="K52" s="1048"/>
      <c r="L52" s="1048"/>
    </row>
    <row r="53" spans="1:12" ht="17.25" customHeight="1">
      <c r="A53" s="1525"/>
      <c r="B53" s="1526"/>
      <c r="C53" s="1049">
        <v>751</v>
      </c>
      <c r="D53" s="1046">
        <v>12453510</v>
      </c>
      <c r="E53" s="1046">
        <v>442</v>
      </c>
      <c r="F53" s="1046">
        <v>2231267</v>
      </c>
      <c r="G53" s="1046">
        <v>1195</v>
      </c>
      <c r="H53" s="1046">
        <v>14936334</v>
      </c>
      <c r="I53" s="1046">
        <v>3</v>
      </c>
      <c r="J53" s="1046">
        <v>71644</v>
      </c>
      <c r="K53" s="1046">
        <v>1198</v>
      </c>
      <c r="L53" s="1046">
        <v>15007978</v>
      </c>
    </row>
    <row r="54" spans="1:12">
      <c r="A54" s="58"/>
      <c r="B54" s="5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>
      <c r="C55" s="677" t="s">
        <v>349</v>
      </c>
      <c r="D55" s="8"/>
      <c r="E55" s="8"/>
      <c r="F55" s="8"/>
      <c r="G55" s="8"/>
      <c r="H55" s="8"/>
      <c r="I55" s="8"/>
      <c r="J55" s="8"/>
      <c r="K55" s="8"/>
      <c r="L55" s="8"/>
    </row>
    <row r="56" spans="1:12">
      <c r="C56" s="677" t="s">
        <v>350</v>
      </c>
      <c r="D56" s="8"/>
      <c r="E56" s="8"/>
      <c r="F56" s="8"/>
      <c r="G56" s="8"/>
      <c r="H56" s="8"/>
      <c r="I56" s="8"/>
      <c r="J56" s="8"/>
      <c r="K56" s="8"/>
      <c r="L56" s="8"/>
    </row>
    <row r="57" spans="1:12">
      <c r="C57" s="264" t="s">
        <v>353</v>
      </c>
      <c r="D57" s="8"/>
      <c r="E57" s="8"/>
      <c r="F57" s="8"/>
      <c r="G57" s="8"/>
      <c r="H57" s="8"/>
      <c r="I57" s="8"/>
      <c r="J57" s="8"/>
      <c r="K57" s="8"/>
      <c r="L57" s="8"/>
    </row>
    <row r="58" spans="1:12">
      <c r="C58" s="264" t="s">
        <v>351</v>
      </c>
      <c r="E58" s="43"/>
      <c r="F58" s="43"/>
      <c r="G58" s="43"/>
      <c r="H58" s="43"/>
      <c r="I58" s="43"/>
      <c r="J58" s="43"/>
      <c r="K58" s="43"/>
      <c r="L58" s="43"/>
    </row>
    <row r="59" spans="1:12">
      <c r="C59" s="678" t="s">
        <v>352</v>
      </c>
      <c r="E59" s="43"/>
      <c r="F59" s="43"/>
      <c r="G59" s="43"/>
      <c r="H59" s="43"/>
      <c r="I59" s="43"/>
      <c r="J59" s="43"/>
      <c r="K59" s="43"/>
      <c r="L59" s="43"/>
    </row>
    <row r="60" spans="1:12">
      <c r="C60" s="677" t="s">
        <v>348</v>
      </c>
    </row>
  </sheetData>
  <sheetProtection selectLockedCells="1" selectUnlockedCells="1"/>
  <mergeCells count="52">
    <mergeCell ref="C4:H4"/>
    <mergeCell ref="I4:J4"/>
    <mergeCell ref="K4:L4"/>
    <mergeCell ref="C5:D5"/>
    <mergeCell ref="E5:F5"/>
    <mergeCell ref="G5:H5"/>
    <mergeCell ref="A26:B27"/>
    <mergeCell ref="A30:B32"/>
    <mergeCell ref="I17:J17"/>
    <mergeCell ref="K17:L17"/>
    <mergeCell ref="C18:D18"/>
    <mergeCell ref="E18:F18"/>
    <mergeCell ref="G18:H18"/>
    <mergeCell ref="C17:H17"/>
    <mergeCell ref="I30:J30"/>
    <mergeCell ref="K30:L30"/>
    <mergeCell ref="C31:D31"/>
    <mergeCell ref="E31:F31"/>
    <mergeCell ref="G31:H31"/>
    <mergeCell ref="C30:H30"/>
    <mergeCell ref="A52:B53"/>
    <mergeCell ref="A35:A36"/>
    <mergeCell ref="A37:A38"/>
    <mergeCell ref="C43:H43"/>
    <mergeCell ref="A33:B34"/>
    <mergeCell ref="B35:B36"/>
    <mergeCell ref="B37:B38"/>
    <mergeCell ref="A39:B40"/>
    <mergeCell ref="I43:J43"/>
    <mergeCell ref="A50:A51"/>
    <mergeCell ref="K43:L43"/>
    <mergeCell ref="C44:D44"/>
    <mergeCell ref="E44:F44"/>
    <mergeCell ref="G44:H44"/>
    <mergeCell ref="A48:A49"/>
    <mergeCell ref="A43:B45"/>
    <mergeCell ref="A46:B47"/>
    <mergeCell ref="B48:B49"/>
    <mergeCell ref="B50:B51"/>
    <mergeCell ref="A4:B6"/>
    <mergeCell ref="A17:B19"/>
    <mergeCell ref="A20:B21"/>
    <mergeCell ref="B22:B23"/>
    <mergeCell ref="B24:B25"/>
    <mergeCell ref="A22:A23"/>
    <mergeCell ref="A24:A25"/>
    <mergeCell ref="A9:A10"/>
    <mergeCell ref="A11:A12"/>
    <mergeCell ref="A7:B8"/>
    <mergeCell ref="B9:B10"/>
    <mergeCell ref="B11:B12"/>
    <mergeCell ref="A13:B14"/>
  </mergeCells>
  <phoneticPr fontId="26"/>
  <pageMargins left="0.78740157480314965" right="0.78740157480314965" top="0.78740157480314965" bottom="0.59055118110236227" header="0.51181102362204722" footer="0.39370078740157483"/>
  <pageSetup paperSize="9" scale="80" firstPageNumber="44" orientation="portrait" useFirstPageNumber="1" r:id="rId1"/>
  <headerFooter alignWithMargins="0"/>
  <rowBreaks count="1" manualBreakCount="1">
    <brk id="28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B38"/>
  <sheetViews>
    <sheetView showGridLines="0" view="pageBreakPreview" zoomScaleNormal="100" zoomScaleSheetLayoutView="100" workbookViewId="0">
      <selection activeCell="P16" sqref="P16"/>
    </sheetView>
  </sheetViews>
  <sheetFormatPr defaultColWidth="9" defaultRowHeight="12"/>
  <cols>
    <col min="1" max="1" width="3.25" style="1" customWidth="1" collapsed="1"/>
    <col min="2" max="2" width="4.125" style="1" customWidth="1" collapsed="1"/>
    <col min="3" max="3" width="1.875" style="2" customWidth="1" collapsed="1"/>
    <col min="4" max="4" width="9" style="2" collapsed="1"/>
    <col min="5" max="10" width="9" style="1" collapsed="1"/>
    <col min="11" max="11" width="6.375" style="1" customWidth="1" collapsed="1"/>
    <col min="12" max="12" width="3.75" style="1" customWidth="1" collapsed="1"/>
    <col min="13" max="14" width="9" style="1" collapsed="1"/>
    <col min="15" max="28" width="9" style="1"/>
    <col min="29" max="16384" width="9" style="1" collapsed="1"/>
  </cols>
  <sheetData>
    <row r="1" spans="1:12" s="22" customFormat="1" ht="20.45" customHeight="1">
      <c r="A1" s="22" t="s">
        <v>192</v>
      </c>
      <c r="C1" s="48"/>
      <c r="D1" s="48"/>
    </row>
    <row r="2" spans="1:12" s="22" customFormat="1" ht="22.5" customHeight="1">
      <c r="B2" s="989" t="s">
        <v>508</v>
      </c>
      <c r="C2" s="389"/>
      <c r="D2" s="504"/>
    </row>
    <row r="3" spans="1:12" s="22" customFormat="1" ht="9" customHeight="1">
      <c r="B3" s="389"/>
      <c r="C3" s="504"/>
      <c r="D3" s="504"/>
    </row>
    <row r="4" spans="1:12" s="22" customFormat="1" ht="24" customHeight="1">
      <c r="B4" s="504"/>
      <c r="C4" s="504"/>
      <c r="D4" s="504" t="s">
        <v>381</v>
      </c>
      <c r="E4" s="487"/>
      <c r="F4" s="487"/>
      <c r="G4" s="487"/>
      <c r="H4" s="487"/>
      <c r="I4" s="487"/>
      <c r="J4" s="487"/>
      <c r="K4" s="487"/>
      <c r="L4" s="48"/>
    </row>
    <row r="5" spans="1:12" ht="20.45" customHeight="1">
      <c r="E5" s="97"/>
      <c r="F5" s="97"/>
      <c r="G5" s="97"/>
      <c r="H5" s="97"/>
      <c r="I5" s="97"/>
      <c r="J5" s="97"/>
      <c r="K5" s="97"/>
    </row>
    <row r="6" spans="1:12" ht="20.45" customHeight="1">
      <c r="B6" s="59"/>
      <c r="E6" s="97"/>
      <c r="F6" s="97"/>
      <c r="G6" s="97"/>
      <c r="H6" s="97"/>
      <c r="I6" s="97"/>
      <c r="J6" s="97"/>
    </row>
    <row r="7" spans="1:12" ht="20.45" customHeight="1">
      <c r="D7"/>
    </row>
    <row r="8" spans="1:12" ht="20.45" customHeight="1"/>
    <row r="9" spans="1:12" ht="20.45" customHeight="1"/>
    <row r="10" spans="1:12" ht="20.45" customHeight="1">
      <c r="E10" s="97"/>
      <c r="F10" s="97"/>
      <c r="G10" s="97"/>
      <c r="H10" s="97"/>
      <c r="I10" s="97"/>
      <c r="J10" s="97"/>
      <c r="K10" s="97"/>
    </row>
    <row r="11" spans="1:12" ht="20.45" customHeight="1">
      <c r="E11" s="97"/>
      <c r="F11" s="2"/>
      <c r="G11" s="97"/>
      <c r="H11" s="97"/>
      <c r="I11" s="97"/>
      <c r="J11" s="97"/>
      <c r="K11" s="97"/>
    </row>
    <row r="12" spans="1:12" ht="20.45" customHeight="1">
      <c r="C12" s="1"/>
      <c r="K12" s="59"/>
    </row>
    <row r="13" spans="1:12" ht="20.45" customHeight="1">
      <c r="D13" s="97"/>
      <c r="E13" s="97"/>
      <c r="F13" s="97"/>
      <c r="G13" s="97"/>
      <c r="H13" s="97"/>
      <c r="I13" s="97"/>
      <c r="J13" s="97"/>
      <c r="K13" s="97"/>
    </row>
    <row r="14" spans="1:12" ht="20.45" customHeight="1">
      <c r="C14" s="447"/>
    </row>
    <row r="15" spans="1:12" ht="20.45" customHeight="1"/>
    <row r="16" spans="1:12" ht="20.45" customHeight="1"/>
    <row r="17" spans="2:11" ht="20.45" customHeight="1"/>
    <row r="18" spans="2:11" ht="20.45" customHeight="1">
      <c r="B18" s="3"/>
    </row>
    <row r="19" spans="2:11" ht="20.45" customHeight="1">
      <c r="B19" s="3"/>
    </row>
    <row r="20" spans="2:11" ht="20.45" customHeight="1">
      <c r="B20" s="3"/>
    </row>
    <row r="21" spans="2:11" ht="20.45" customHeight="1"/>
    <row r="22" spans="2:11" ht="20.45" customHeight="1"/>
    <row r="23" spans="2:11" ht="20.45" customHeight="1"/>
    <row r="24" spans="2:11" ht="20.45" customHeight="1"/>
    <row r="25" spans="2:11" ht="20.45" customHeight="1">
      <c r="K25" s="59"/>
    </row>
    <row r="26" spans="2:11" ht="20.45" customHeight="1">
      <c r="C26" s="447"/>
    </row>
    <row r="27" spans="2:11" ht="20.45" customHeight="1"/>
    <row r="28" spans="2:11" ht="20.45" customHeight="1"/>
    <row r="29" spans="2:11" ht="20.45" customHeight="1"/>
    <row r="30" spans="2:11" ht="20.45" customHeight="1">
      <c r="B30" s="3"/>
      <c r="K30" s="59"/>
    </row>
    <row r="31" spans="2:11" ht="20.45" customHeight="1">
      <c r="K31"/>
    </row>
    <row r="32" spans="2:11" ht="20.45" customHeight="1"/>
    <row r="33" spans="1:1" ht="20.45" customHeight="1"/>
    <row r="34" spans="1:1" ht="20.45" customHeight="1"/>
    <row r="35" spans="1:1" ht="20.45" customHeight="1">
      <c r="A35" s="1" t="s">
        <v>341</v>
      </c>
    </row>
    <row r="36" spans="1:1" ht="20.45" customHeight="1"/>
    <row r="37" spans="1:1" ht="20.45" customHeight="1"/>
    <row r="38" spans="1:1" ht="20.45" customHeight="1"/>
  </sheetData>
  <phoneticPr fontId="26"/>
  <printOptions gridLinesSet="0"/>
  <pageMargins left="0.78740157480314965" right="0.98425196850393704" top="0.55118110236220474" bottom="0.59055118110236227" header="0" footer="0.39370078740157483"/>
  <pageSetup paperSize="9" scale="92" firstPageNumber="32" orientation="portrait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D35"/>
  <sheetViews>
    <sheetView showGridLines="0" view="pageBreakPreview" zoomScaleNormal="100" zoomScaleSheetLayoutView="100" workbookViewId="0">
      <selection activeCell="N10" sqref="N10"/>
    </sheetView>
  </sheetViews>
  <sheetFormatPr defaultColWidth="9" defaultRowHeight="12"/>
  <cols>
    <col min="1" max="1" width="3.25" style="1" customWidth="1" collapsed="1"/>
    <col min="2" max="2" width="4.125" style="1" customWidth="1" collapsed="1"/>
    <col min="3" max="3" width="1.875" style="2" customWidth="1" collapsed="1"/>
    <col min="4" max="4" width="9" style="2" collapsed="1"/>
    <col min="5" max="10" width="9" style="1" collapsed="1"/>
    <col min="11" max="11" width="6.375" style="1" customWidth="1" collapsed="1"/>
    <col min="12" max="12" width="3.75" style="1" customWidth="1" collapsed="1"/>
    <col min="13" max="14" width="9" style="1" collapsed="1"/>
    <col min="15" max="30" width="9" style="1"/>
    <col min="31" max="16384" width="9" style="1" collapsed="1"/>
  </cols>
  <sheetData>
    <row r="1" spans="2:12" s="22" customFormat="1" ht="24" customHeight="1">
      <c r="B1" s="48"/>
      <c r="C1" s="48"/>
      <c r="D1" s="504" t="s">
        <v>378</v>
      </c>
      <c r="E1" s="487"/>
      <c r="F1" s="487"/>
      <c r="G1" s="487"/>
      <c r="H1" s="487"/>
      <c r="I1" s="487"/>
      <c r="J1" s="487"/>
      <c r="K1" s="487"/>
      <c r="L1" s="48"/>
    </row>
    <row r="2" spans="2:12" ht="20.45" customHeight="1">
      <c r="C2" s="428"/>
      <c r="D2" s="428"/>
      <c r="E2" s="428"/>
      <c r="F2" s="428"/>
      <c r="G2" s="428"/>
      <c r="H2" s="428"/>
      <c r="I2" s="428"/>
      <c r="J2" s="428"/>
      <c r="K2" s="427"/>
    </row>
    <row r="3" spans="2:12" ht="20.45" customHeight="1">
      <c r="E3" s="97"/>
      <c r="F3" s="97"/>
      <c r="G3" s="97"/>
      <c r="H3" s="97"/>
      <c r="I3" s="97"/>
      <c r="J3" s="97"/>
    </row>
    <row r="4" spans="2:12" ht="20.45" customHeight="1">
      <c r="B4" s="59"/>
      <c r="E4" s="97"/>
      <c r="F4" s="97"/>
      <c r="G4" s="97"/>
      <c r="H4" s="97"/>
      <c r="I4" s="97"/>
      <c r="J4" s="97"/>
    </row>
    <row r="5" spans="2:12" ht="20.45" customHeight="1">
      <c r="D5"/>
      <c r="K5"/>
    </row>
    <row r="6" spans="2:12" ht="20.45" customHeight="1"/>
    <row r="7" spans="2:12" ht="20.45" customHeight="1"/>
    <row r="8" spans="2:12" ht="20.45" customHeight="1">
      <c r="E8" s="97"/>
      <c r="F8" s="97"/>
      <c r="G8" s="97"/>
      <c r="H8" s="97"/>
      <c r="I8" s="97"/>
      <c r="J8" s="97"/>
      <c r="K8" s="97"/>
    </row>
    <row r="9" spans="2:12" ht="20.45" customHeight="1">
      <c r="E9" s="97"/>
      <c r="F9" s="2"/>
      <c r="G9" s="97"/>
      <c r="H9" s="97"/>
      <c r="I9" s="97"/>
      <c r="J9" s="97"/>
      <c r="K9" s="97"/>
    </row>
    <row r="10" spans="2:12" ht="20.45" customHeight="1">
      <c r="C10" s="1"/>
      <c r="K10" s="59"/>
    </row>
    <row r="11" spans="2:12" ht="20.45" customHeight="1">
      <c r="D11" s="97"/>
      <c r="E11" s="97"/>
      <c r="F11" s="97"/>
      <c r="G11" s="97"/>
      <c r="H11" s="97"/>
      <c r="I11" s="97"/>
      <c r="J11" s="97"/>
      <c r="K11" s="97"/>
    </row>
    <row r="12" spans="2:12" ht="20.45" customHeight="1">
      <c r="C12" s="447"/>
    </row>
    <row r="13" spans="2:12" ht="20.45" customHeight="1"/>
    <row r="14" spans="2:12" ht="20.45" customHeight="1"/>
    <row r="15" spans="2:12" ht="20.45" customHeight="1"/>
    <row r="16" spans="2:12" ht="20.45" customHeight="1">
      <c r="B16" s="3"/>
    </row>
    <row r="17" spans="1:11" ht="20.45" customHeight="1">
      <c r="B17" s="3"/>
    </row>
    <row r="18" spans="1:11" ht="20.45" customHeight="1"/>
    <row r="19" spans="1:11" ht="20.45" customHeight="1"/>
    <row r="20" spans="1:11" ht="20.45" customHeight="1"/>
    <row r="21" spans="1:11" ht="20.45" customHeight="1"/>
    <row r="22" spans="1:11" ht="20.45" customHeight="1">
      <c r="K22" s="59"/>
    </row>
    <row r="23" spans="1:11" ht="20.45" customHeight="1">
      <c r="C23" s="447"/>
    </row>
    <row r="24" spans="1:11" ht="20.45" customHeight="1"/>
    <row r="25" spans="1:11" ht="20.45" customHeight="1"/>
    <row r="26" spans="1:11" ht="20.45" customHeight="1"/>
    <row r="27" spans="1:11" ht="20.45" customHeight="1">
      <c r="B27" s="3"/>
      <c r="K27" s="59"/>
    </row>
    <row r="28" spans="1:11" ht="20.45" customHeight="1">
      <c r="K28"/>
    </row>
    <row r="29" spans="1:11" ht="20.45" customHeight="1"/>
    <row r="30" spans="1:11" ht="20.45" customHeight="1">
      <c r="A30" s="1" t="s">
        <v>341</v>
      </c>
    </row>
    <row r="31" spans="1:11" ht="20.45" customHeight="1"/>
    <row r="32" spans="1:11" ht="20.45" customHeight="1"/>
    <row r="33" ht="20.45" customHeight="1"/>
    <row r="34" ht="20.45" customHeight="1"/>
    <row r="35" ht="20.45" customHeight="1"/>
  </sheetData>
  <phoneticPr fontId="26"/>
  <printOptions gridLinesSet="0"/>
  <pageMargins left="0.78740157480314965" right="0.98425196850393704" top="0.59055118110236227" bottom="0.59055118110236227" header="0" footer="0.39370078740157483"/>
  <pageSetup paperSize="9" firstPageNumber="33" orientation="portrait" useFirstPageNumber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D34"/>
  <sheetViews>
    <sheetView view="pageBreakPreview" zoomScaleNormal="100" workbookViewId="0">
      <selection activeCell="N11" sqref="N11"/>
    </sheetView>
  </sheetViews>
  <sheetFormatPr defaultColWidth="9" defaultRowHeight="12"/>
  <cols>
    <col min="1" max="1" width="3.25" style="1" customWidth="1" collapsed="1"/>
    <col min="2" max="2" width="4.125" style="1" customWidth="1" collapsed="1"/>
    <col min="3" max="3" width="1.875" style="2" customWidth="1" collapsed="1"/>
    <col min="4" max="4" width="9" style="2" collapsed="1"/>
    <col min="5" max="10" width="9" style="1" collapsed="1"/>
    <col min="11" max="11" width="6.375" style="1" customWidth="1" collapsed="1"/>
    <col min="12" max="12" width="3.75" style="1" customWidth="1" collapsed="1"/>
    <col min="13" max="14" width="9" style="1" collapsed="1"/>
    <col min="15" max="30" width="9" style="1"/>
    <col min="31" max="16384" width="9" style="1" collapsed="1"/>
  </cols>
  <sheetData>
    <row r="1" spans="2:12" s="22" customFormat="1" ht="24" customHeight="1">
      <c r="B1" s="48"/>
      <c r="C1" s="48"/>
      <c r="D1" s="504" t="s">
        <v>379</v>
      </c>
      <c r="E1" s="487"/>
      <c r="F1" s="487"/>
      <c r="G1" s="487"/>
      <c r="H1" s="487"/>
      <c r="I1" s="487"/>
      <c r="J1" s="487"/>
      <c r="K1" s="487"/>
      <c r="L1" s="48"/>
    </row>
    <row r="2" spans="2:12" ht="20.45" customHeight="1">
      <c r="D2"/>
    </row>
    <row r="3" spans="2:12" ht="20.45" customHeight="1"/>
    <row r="4" spans="2:12" ht="20.45" customHeight="1">
      <c r="B4" s="2"/>
      <c r="D4" s="448"/>
      <c r="E4" s="97"/>
      <c r="F4" s="97"/>
      <c r="G4" s="97"/>
      <c r="H4" s="97"/>
      <c r="I4" s="97"/>
      <c r="J4" s="97"/>
      <c r="K4" s="97"/>
      <c r="L4" s="2"/>
    </row>
    <row r="5" spans="2:12" ht="20.45" customHeight="1"/>
    <row r="6" spans="2:12" ht="20.45" customHeight="1"/>
    <row r="7" spans="2:12" ht="20.45" customHeight="1">
      <c r="E7" s="97"/>
      <c r="F7" s="97"/>
      <c r="G7" s="97"/>
      <c r="H7" s="97"/>
      <c r="I7" s="97"/>
      <c r="J7" s="97"/>
      <c r="K7" s="97"/>
    </row>
    <row r="8" spans="2:12" ht="20.45" customHeight="1">
      <c r="E8" s="97"/>
      <c r="F8" s="2"/>
      <c r="G8" s="97"/>
      <c r="H8" s="97"/>
      <c r="I8" s="97"/>
      <c r="J8" s="97"/>
      <c r="K8" s="97"/>
    </row>
    <row r="9" spans="2:12" ht="20.45" customHeight="1">
      <c r="C9" s="1"/>
      <c r="K9" s="59"/>
    </row>
    <row r="10" spans="2:12" ht="20.45" customHeight="1">
      <c r="D10" s="97"/>
      <c r="E10" s="97"/>
      <c r="F10" s="97"/>
      <c r="G10" s="97"/>
      <c r="H10" s="97"/>
      <c r="I10" s="97"/>
      <c r="J10" s="97"/>
      <c r="K10" s="97"/>
    </row>
    <row r="11" spans="2:12" ht="20.45" customHeight="1">
      <c r="C11" s="447"/>
    </row>
    <row r="12" spans="2:12" ht="20.45" customHeight="1"/>
    <row r="13" spans="2:12" ht="20.45" customHeight="1"/>
    <row r="14" spans="2:12" ht="20.45" customHeight="1"/>
    <row r="15" spans="2:12" ht="20.45" customHeight="1">
      <c r="B15" s="3"/>
    </row>
    <row r="16" spans="2:12" ht="20.45" customHeight="1">
      <c r="B16" s="3"/>
    </row>
    <row r="17" spans="1:11" ht="20.45" customHeight="1"/>
    <row r="18" spans="1:11" ht="20.45" customHeight="1"/>
    <row r="19" spans="1:11" ht="20.45" customHeight="1"/>
    <row r="20" spans="1:11" ht="20.45" customHeight="1"/>
    <row r="21" spans="1:11" ht="20.45" customHeight="1">
      <c r="K21" s="59"/>
    </row>
    <row r="22" spans="1:11" ht="20.45" customHeight="1">
      <c r="C22" s="447"/>
    </row>
    <row r="23" spans="1:11" ht="20.45" customHeight="1"/>
    <row r="24" spans="1:11" ht="20.45" customHeight="1"/>
    <row r="25" spans="1:11" ht="20.45" customHeight="1"/>
    <row r="26" spans="1:11" ht="20.45" customHeight="1">
      <c r="B26" s="3"/>
      <c r="K26" s="59"/>
    </row>
    <row r="27" spans="1:11" ht="20.45" customHeight="1">
      <c r="K27"/>
    </row>
    <row r="28" spans="1:11" ht="20.45" customHeight="1"/>
    <row r="29" spans="1:11" ht="20.45" customHeight="1"/>
    <row r="30" spans="1:11" ht="20.45" customHeight="1">
      <c r="A30" s="1" t="s">
        <v>341</v>
      </c>
    </row>
    <row r="31" spans="1:11" ht="20.45" customHeight="1"/>
    <row r="32" spans="1:11" ht="20.45" customHeight="1"/>
    <row r="33" ht="20.45" customHeight="1"/>
    <row r="34" ht="20.45" customHeight="1"/>
  </sheetData>
  <phoneticPr fontId="26"/>
  <printOptions gridLinesSet="0"/>
  <pageMargins left="0.78740157480314965" right="0.98425196850393704" top="0.55118110236220474" bottom="0.59055118110236227" header="0" footer="0.39370078740157483"/>
  <pageSetup paperSize="9" firstPageNumber="34" orientation="portrait" useFirstPageNumber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B34"/>
  <sheetViews>
    <sheetView view="pageBreakPreview" zoomScaleNormal="100" workbookViewId="0">
      <selection activeCell="M4" sqref="M4"/>
    </sheetView>
  </sheetViews>
  <sheetFormatPr defaultColWidth="9" defaultRowHeight="12"/>
  <cols>
    <col min="1" max="1" width="3.25" style="1" customWidth="1" collapsed="1"/>
    <col min="2" max="2" width="4.125" style="1" customWidth="1" collapsed="1"/>
    <col min="3" max="3" width="1.875" style="2" customWidth="1" collapsed="1"/>
    <col min="4" max="4" width="9" style="2" collapsed="1"/>
    <col min="5" max="10" width="9" style="1" collapsed="1"/>
    <col min="11" max="11" width="6.375" style="1" customWidth="1" collapsed="1"/>
    <col min="12" max="12" width="3.75" style="1" customWidth="1" collapsed="1"/>
    <col min="13" max="14" width="9" style="1" collapsed="1"/>
    <col min="15" max="28" width="9" style="1"/>
    <col min="29" max="16384" width="9" style="1" collapsed="1"/>
  </cols>
  <sheetData>
    <row r="1" spans="2:12" s="22" customFormat="1" ht="24" customHeight="1">
      <c r="C1" s="48"/>
      <c r="D1" s="504" t="s">
        <v>380</v>
      </c>
      <c r="K1" s="488"/>
    </row>
    <row r="2" spans="2:12" s="22" customFormat="1" ht="20.45" customHeight="1">
      <c r="C2" s="48"/>
      <c r="D2" s="48"/>
    </row>
    <row r="3" spans="2:12" s="22" customFormat="1" ht="20.45" customHeight="1">
      <c r="B3" s="488"/>
      <c r="C3" s="48"/>
      <c r="D3" s="48"/>
      <c r="E3" s="487"/>
      <c r="F3" s="487"/>
      <c r="G3" s="487"/>
      <c r="H3" s="487"/>
      <c r="I3" s="487"/>
      <c r="J3" s="487"/>
    </row>
    <row r="4" spans="2:12" s="22" customFormat="1" ht="20.45" customHeight="1">
      <c r="B4" s="48"/>
      <c r="C4" s="48"/>
      <c r="E4" s="487"/>
      <c r="F4" s="487"/>
      <c r="G4" s="487"/>
      <c r="H4" s="487"/>
      <c r="I4" s="487"/>
      <c r="J4" s="487"/>
      <c r="K4" s="487"/>
      <c r="L4" s="48"/>
    </row>
    <row r="5" spans="2:12" s="22" customFormat="1" ht="20.45" customHeight="1">
      <c r="C5" s="48"/>
      <c r="D5" s="48"/>
    </row>
    <row r="6" spans="2:12" s="22" customFormat="1" ht="20.45" customHeight="1">
      <c r="C6" s="48"/>
      <c r="D6" s="48"/>
    </row>
    <row r="7" spans="2:12" s="22" customFormat="1" ht="20.45" customHeight="1">
      <c r="C7" s="48"/>
      <c r="D7" s="48"/>
      <c r="E7" s="487"/>
      <c r="F7" s="487"/>
      <c r="G7" s="487"/>
      <c r="H7" s="487"/>
      <c r="I7" s="487"/>
      <c r="J7" s="487"/>
      <c r="K7" s="487"/>
    </row>
    <row r="8" spans="2:12" s="22" customFormat="1" ht="20.45" customHeight="1">
      <c r="C8" s="48"/>
      <c r="D8" s="48"/>
      <c r="E8" s="487"/>
      <c r="F8" s="48"/>
      <c r="G8" s="487"/>
      <c r="H8" s="487"/>
      <c r="I8" s="487"/>
      <c r="J8" s="487"/>
      <c r="K8" s="487"/>
    </row>
    <row r="9" spans="2:12" s="22" customFormat="1" ht="20.45" customHeight="1">
      <c r="D9" s="48"/>
      <c r="K9" s="488"/>
    </row>
    <row r="10" spans="2:12" s="22" customFormat="1" ht="20.45" customHeight="1">
      <c r="C10" s="48"/>
      <c r="D10" s="487"/>
      <c r="E10" s="487"/>
      <c r="F10" s="487"/>
      <c r="G10" s="487"/>
      <c r="H10" s="487"/>
      <c r="I10" s="487"/>
      <c r="J10" s="487"/>
      <c r="K10" s="487"/>
    </row>
    <row r="11" spans="2:12" s="22" customFormat="1" ht="20.45" customHeight="1">
      <c r="D11" s="48"/>
    </row>
    <row r="12" spans="2:12" ht="20.45" customHeight="1"/>
    <row r="13" spans="2:12" ht="20.45" customHeight="1"/>
    <row r="14" spans="2:12" ht="20.45" customHeight="1"/>
    <row r="15" spans="2:12" ht="20.45" customHeight="1">
      <c r="B15" s="3"/>
    </row>
    <row r="16" spans="2:12" ht="20.45" customHeight="1">
      <c r="B16" s="3"/>
    </row>
    <row r="17" spans="1:11" ht="20.45" customHeight="1"/>
    <row r="18" spans="1:11" ht="20.45" customHeight="1"/>
    <row r="19" spans="1:11" ht="20.45" customHeight="1"/>
    <row r="20" spans="1:11" ht="20.45" customHeight="1"/>
    <row r="21" spans="1:11" ht="20.45" customHeight="1">
      <c r="K21" s="59"/>
    </row>
    <row r="22" spans="1:11" ht="20.45" customHeight="1">
      <c r="C22" s="447"/>
    </row>
    <row r="23" spans="1:11" ht="20.45" customHeight="1"/>
    <row r="24" spans="1:11" ht="20.45" customHeight="1"/>
    <row r="25" spans="1:11" ht="20.45" customHeight="1"/>
    <row r="26" spans="1:11" ht="20.45" customHeight="1">
      <c r="B26" s="3"/>
      <c r="K26" s="59"/>
    </row>
    <row r="27" spans="1:11" ht="20.45" customHeight="1">
      <c r="K27"/>
    </row>
    <row r="28" spans="1:11" ht="20.45" customHeight="1"/>
    <row r="29" spans="1:11" ht="20.45" customHeight="1"/>
    <row r="30" spans="1:11" ht="20.45" customHeight="1">
      <c r="A30" s="1" t="s">
        <v>341</v>
      </c>
    </row>
    <row r="31" spans="1:11" ht="20.45" customHeight="1"/>
    <row r="32" spans="1:11" ht="20.45" customHeight="1"/>
    <row r="33" ht="20.45" customHeight="1"/>
    <row r="34" ht="20.45" customHeight="1"/>
  </sheetData>
  <phoneticPr fontId="26"/>
  <printOptions gridLinesSet="0"/>
  <pageMargins left="0.78740157480314965" right="0.98425196850393704" top="0.51181102362204722" bottom="0.59055118110236227" header="0" footer="0.39370078740157483"/>
  <pageSetup paperSize="9" firstPageNumber="35" orientation="portrait" useFirstPageNumber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BO84"/>
  <sheetViews>
    <sheetView showGridLines="0" view="pageBreakPreview" zoomScaleNormal="100" zoomScaleSheetLayoutView="100" workbookViewId="0"/>
  </sheetViews>
  <sheetFormatPr defaultColWidth="9" defaultRowHeight="13.5"/>
  <cols>
    <col min="1" max="1" width="3.375" style="22" customWidth="1" collapsed="1"/>
    <col min="2" max="2" width="3" style="22" customWidth="1" collapsed="1"/>
    <col min="3" max="3" width="6.125" style="3" customWidth="1" collapsed="1"/>
    <col min="4" max="4" width="4.375" style="3" customWidth="1" collapsed="1"/>
    <col min="5" max="5" width="8" style="3" customWidth="1" collapsed="1"/>
    <col min="6" max="6" width="4.375" style="3" customWidth="1" collapsed="1"/>
    <col min="7" max="7" width="6.875" style="3" customWidth="1" collapsed="1"/>
    <col min="8" max="8" width="4.375" style="3" customWidth="1" collapsed="1"/>
    <col min="9" max="9" width="8" style="3" customWidth="1" collapsed="1"/>
    <col min="10" max="10" width="4.25" style="3" customWidth="1" collapsed="1"/>
    <col min="11" max="11" width="4.75" style="3" customWidth="1" collapsed="1"/>
    <col min="12" max="12" width="4.25" style="3" customWidth="1" collapsed="1"/>
    <col min="13" max="13" width="4.75" style="3" customWidth="1" collapsed="1"/>
    <col min="14" max="14" width="4.25" style="3" customWidth="1" collapsed="1"/>
    <col min="15" max="15" width="4.75" style="3" customWidth="1" collapsed="1"/>
    <col min="16" max="16" width="4.25" style="3" customWidth="1" collapsed="1"/>
    <col min="17" max="17" width="4.75" style="3" customWidth="1" collapsed="1"/>
    <col min="18" max="18" width="4.25" style="3" customWidth="1" collapsed="1"/>
    <col min="19" max="19" width="6" style="3" customWidth="1" collapsed="1"/>
    <col min="20" max="20" width="4.25" style="3" customWidth="1" collapsed="1"/>
    <col min="21" max="21" width="5.375" style="3" customWidth="1" collapsed="1"/>
    <col min="22" max="22" width="4.25" style="3" customWidth="1" collapsed="1"/>
    <col min="23" max="23" width="5.375" style="3" customWidth="1" collapsed="1"/>
    <col min="24" max="24" width="4.25" style="3" customWidth="1" collapsed="1"/>
    <col min="25" max="25" width="6.125" style="62" customWidth="1" collapsed="1"/>
    <col min="26" max="26" width="4.25" style="3" customWidth="1" collapsed="1"/>
    <col min="27" max="27" width="6.375" style="3" customWidth="1" collapsed="1"/>
    <col min="28" max="28" width="5.25" style="3" customWidth="1" collapsed="1"/>
    <col min="29" max="29" width="6.75" style="3" customWidth="1" collapsed="1"/>
    <col min="30" max="30" width="4.875" style="3" customWidth="1" collapsed="1"/>
    <col min="31" max="31" width="7.125" style="3" customWidth="1" collapsed="1"/>
    <col min="32" max="32" width="4.25" style="3" customWidth="1" collapsed="1"/>
    <col min="33" max="33" width="6.75" style="3" customWidth="1" collapsed="1"/>
    <col min="34" max="34" width="4.875" style="3" customWidth="1" collapsed="1"/>
    <col min="35" max="35" width="9" style="3" collapsed="1"/>
    <col min="36" max="67" width="9" style="3"/>
    <col min="68" max="16384" width="9" style="3" collapsed="1"/>
  </cols>
  <sheetData>
    <row r="1" spans="1:35" s="22" customFormat="1" ht="24" customHeight="1">
      <c r="A1" s="502" t="s">
        <v>354</v>
      </c>
      <c r="Y1" s="489"/>
    </row>
    <row r="2" spans="1:35" s="376" customFormat="1" ht="25.5" customHeight="1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90"/>
      <c r="Z2" s="400"/>
      <c r="AA2" s="400"/>
      <c r="AB2" s="400"/>
      <c r="AC2" s="491" t="s">
        <v>167</v>
      </c>
      <c r="AD2" s="491"/>
      <c r="AE2" s="491"/>
      <c r="AF2" s="491"/>
      <c r="AG2" s="491"/>
      <c r="AH2" s="491"/>
    </row>
    <row r="3" spans="1:35" s="46" customFormat="1" ht="24" customHeight="1">
      <c r="A3" s="665" t="s">
        <v>118</v>
      </c>
      <c r="B3" s="667" t="s">
        <v>0</v>
      </c>
      <c r="C3" s="1530" t="s">
        <v>168</v>
      </c>
      <c r="D3" s="1530"/>
      <c r="E3" s="1530"/>
      <c r="F3" s="1530"/>
      <c r="G3" s="1530"/>
      <c r="H3" s="1530"/>
      <c r="I3" s="1530"/>
      <c r="J3" s="1530"/>
      <c r="K3" s="1530" t="s">
        <v>297</v>
      </c>
      <c r="L3" s="1530"/>
      <c r="M3" s="1530"/>
      <c r="N3" s="1530"/>
      <c r="O3" s="1530"/>
      <c r="P3" s="1530"/>
      <c r="Q3" s="1530"/>
      <c r="R3" s="615"/>
      <c r="S3" s="1375" t="s">
        <v>296</v>
      </c>
      <c r="T3" s="1375"/>
      <c r="U3" s="1375"/>
      <c r="V3" s="1375"/>
      <c r="W3" s="1375"/>
      <c r="X3" s="1375"/>
      <c r="Y3" s="1375"/>
      <c r="Z3" s="1375"/>
      <c r="AA3" s="1388" t="s">
        <v>295</v>
      </c>
      <c r="AB3" s="1388"/>
      <c r="AC3" s="1388"/>
      <c r="AD3" s="1388"/>
      <c r="AE3" s="1388"/>
      <c r="AF3" s="1388"/>
      <c r="AG3" s="1388"/>
      <c r="AH3" s="1388"/>
      <c r="AI3" s="610"/>
    </row>
    <row r="4" spans="1:35" s="46" customFormat="1" ht="3" customHeight="1">
      <c r="A4" s="612"/>
      <c r="B4" s="668"/>
      <c r="C4" s="567"/>
      <c r="D4" s="679"/>
      <c r="E4" s="567"/>
      <c r="F4" s="680"/>
      <c r="G4" s="641"/>
      <c r="H4" s="558"/>
      <c r="I4" s="641"/>
      <c r="J4" s="558"/>
      <c r="K4" s="567"/>
      <c r="L4" s="679"/>
      <c r="M4" s="567"/>
      <c r="N4" s="680"/>
      <c r="O4" s="641"/>
      <c r="P4" s="558"/>
      <c r="Q4" s="641"/>
      <c r="R4" s="558"/>
      <c r="S4" s="681"/>
      <c r="T4" s="679"/>
      <c r="U4" s="567"/>
      <c r="V4" s="680"/>
      <c r="W4" s="641"/>
      <c r="X4" s="558"/>
      <c r="Y4" s="616"/>
      <c r="Z4" s="558"/>
      <c r="AA4" s="567"/>
      <c r="AB4" s="679"/>
      <c r="AC4" s="567"/>
      <c r="AD4" s="680"/>
      <c r="AE4" s="641"/>
      <c r="AF4" s="558"/>
      <c r="AG4" s="641"/>
      <c r="AH4" s="558"/>
      <c r="AI4" s="610"/>
    </row>
    <row r="5" spans="1:35" s="46" customFormat="1" ht="13.5" customHeight="1">
      <c r="A5" s="612"/>
      <c r="B5" s="682"/>
      <c r="C5" s="1533" t="s">
        <v>169</v>
      </c>
      <c r="D5" s="1533"/>
      <c r="E5" s="1533" t="s">
        <v>389</v>
      </c>
      <c r="F5" s="1533"/>
      <c r="G5" s="1533" t="s">
        <v>171</v>
      </c>
      <c r="H5" s="1533"/>
      <c r="I5" s="1533" t="s">
        <v>30</v>
      </c>
      <c r="J5" s="1533"/>
      <c r="K5" s="1533" t="s">
        <v>169</v>
      </c>
      <c r="L5" s="1533"/>
      <c r="M5" s="1533" t="s">
        <v>170</v>
      </c>
      <c r="N5" s="1533"/>
      <c r="O5" s="1533" t="s">
        <v>171</v>
      </c>
      <c r="P5" s="1533"/>
      <c r="Q5" s="641" t="s">
        <v>30</v>
      </c>
      <c r="R5" s="558"/>
      <c r="S5" s="1535" t="s">
        <v>169</v>
      </c>
      <c r="T5" s="1535"/>
      <c r="U5" s="1533" t="s">
        <v>170</v>
      </c>
      <c r="V5" s="1533"/>
      <c r="W5" s="1533" t="s">
        <v>171</v>
      </c>
      <c r="X5" s="1533"/>
      <c r="Y5" s="1534" t="s">
        <v>30</v>
      </c>
      <c r="Z5" s="1534"/>
      <c r="AA5" s="1533" t="s">
        <v>169</v>
      </c>
      <c r="AB5" s="1533"/>
      <c r="AC5" s="1533" t="s">
        <v>170</v>
      </c>
      <c r="AD5" s="1533"/>
      <c r="AE5" s="1533" t="s">
        <v>171</v>
      </c>
      <c r="AF5" s="1533"/>
      <c r="AG5" s="1533" t="s">
        <v>30</v>
      </c>
      <c r="AH5" s="1533"/>
      <c r="AI5" s="610"/>
    </row>
    <row r="6" spans="1:35" s="46" customFormat="1" ht="3.75" customHeight="1">
      <c r="A6" s="612"/>
      <c r="B6" s="682"/>
      <c r="C6" s="641"/>
      <c r="D6" s="617"/>
      <c r="E6" s="641"/>
      <c r="F6" s="617"/>
      <c r="G6" s="641"/>
      <c r="H6" s="617"/>
      <c r="I6" s="641"/>
      <c r="J6" s="617"/>
      <c r="K6" s="641"/>
      <c r="L6" s="617"/>
      <c r="M6" s="641"/>
      <c r="N6" s="617"/>
      <c r="O6" s="641"/>
      <c r="P6" s="617"/>
      <c r="Q6" s="641"/>
      <c r="R6" s="617"/>
      <c r="S6" s="555"/>
      <c r="T6" s="617"/>
      <c r="U6" s="641"/>
      <c r="V6" s="617"/>
      <c r="W6" s="641"/>
      <c r="X6" s="617"/>
      <c r="Y6" s="616"/>
      <c r="Z6" s="617"/>
      <c r="AA6" s="641"/>
      <c r="AB6" s="617"/>
      <c r="AC6" s="641"/>
      <c r="AD6" s="617"/>
      <c r="AE6" s="641"/>
      <c r="AF6" s="617"/>
      <c r="AG6" s="641"/>
      <c r="AH6" s="617"/>
      <c r="AI6" s="610"/>
    </row>
    <row r="7" spans="1:35" s="46" customFormat="1" ht="14.25" customHeight="1">
      <c r="A7" s="666" t="s">
        <v>119</v>
      </c>
      <c r="B7" s="669" t="s">
        <v>1</v>
      </c>
      <c r="C7" s="618"/>
      <c r="D7" s="683" t="s">
        <v>172</v>
      </c>
      <c r="E7" s="618"/>
      <c r="F7" s="683" t="s">
        <v>172</v>
      </c>
      <c r="G7" s="618"/>
      <c r="H7" s="683" t="s">
        <v>172</v>
      </c>
      <c r="I7" s="618"/>
      <c r="J7" s="683" t="s">
        <v>172</v>
      </c>
      <c r="K7" s="618"/>
      <c r="L7" s="683" t="s">
        <v>172</v>
      </c>
      <c r="M7" s="618"/>
      <c r="N7" s="683" t="s">
        <v>172</v>
      </c>
      <c r="O7" s="618"/>
      <c r="P7" s="683" t="s">
        <v>172</v>
      </c>
      <c r="Q7" s="618"/>
      <c r="R7" s="683" t="s">
        <v>172</v>
      </c>
      <c r="S7" s="620"/>
      <c r="T7" s="683" t="s">
        <v>172</v>
      </c>
      <c r="U7" s="618"/>
      <c r="V7" s="683" t="s">
        <v>172</v>
      </c>
      <c r="W7" s="618"/>
      <c r="X7" s="683" t="s">
        <v>172</v>
      </c>
      <c r="Y7" s="621"/>
      <c r="Z7" s="683" t="s">
        <v>172</v>
      </c>
      <c r="AA7" s="618"/>
      <c r="AB7" s="683" t="s">
        <v>172</v>
      </c>
      <c r="AC7" s="618"/>
      <c r="AD7" s="683" t="s">
        <v>172</v>
      </c>
      <c r="AE7" s="618"/>
      <c r="AF7" s="683" t="s">
        <v>172</v>
      </c>
      <c r="AG7" s="618"/>
      <c r="AH7" s="683" t="s">
        <v>172</v>
      </c>
      <c r="AI7" s="610"/>
    </row>
    <row r="8" spans="1:35" s="52" customFormat="1" ht="13.5" customHeight="1">
      <c r="A8" s="684"/>
      <c r="B8" s="857"/>
      <c r="C8" s="61"/>
      <c r="D8" s="715" t="s">
        <v>4</v>
      </c>
      <c r="E8" s="61"/>
      <c r="F8" s="715" t="s">
        <v>4</v>
      </c>
      <c r="G8" s="61"/>
      <c r="H8" s="715" t="s">
        <v>4</v>
      </c>
      <c r="I8" s="61"/>
      <c r="J8" s="715" t="s">
        <v>4</v>
      </c>
      <c r="K8" s="716" t="s">
        <v>173</v>
      </c>
      <c r="L8" s="715" t="s">
        <v>4</v>
      </c>
      <c r="M8" s="716" t="s">
        <v>173</v>
      </c>
      <c r="N8" s="715" t="s">
        <v>4</v>
      </c>
      <c r="O8" s="716" t="s">
        <v>173</v>
      </c>
      <c r="P8" s="715" t="s">
        <v>4</v>
      </c>
      <c r="Q8" s="716" t="s">
        <v>173</v>
      </c>
      <c r="R8" s="715" t="s">
        <v>4</v>
      </c>
      <c r="S8" s="717" t="s">
        <v>174</v>
      </c>
      <c r="T8" s="715" t="s">
        <v>4</v>
      </c>
      <c r="U8" s="716" t="s">
        <v>174</v>
      </c>
      <c r="V8" s="715" t="s">
        <v>4</v>
      </c>
      <c r="W8" s="716" t="s">
        <v>174</v>
      </c>
      <c r="X8" s="715" t="s">
        <v>4</v>
      </c>
      <c r="Y8" s="718" t="s">
        <v>174</v>
      </c>
      <c r="Z8" s="715" t="s">
        <v>4</v>
      </c>
      <c r="AA8" s="716" t="s">
        <v>174</v>
      </c>
      <c r="AB8" s="715" t="s">
        <v>4</v>
      </c>
      <c r="AC8" s="716" t="s">
        <v>174</v>
      </c>
      <c r="AD8" s="715" t="s">
        <v>4</v>
      </c>
      <c r="AE8" s="716" t="s">
        <v>174</v>
      </c>
      <c r="AF8" s="715" t="s">
        <v>4</v>
      </c>
      <c r="AG8" s="716" t="s">
        <v>174</v>
      </c>
      <c r="AH8" s="715" t="s">
        <v>4</v>
      </c>
    </row>
    <row r="9" spans="1:35" s="1030" customFormat="1" ht="12" hidden="1">
      <c r="A9" s="1054"/>
      <c r="B9" s="1055">
        <v>27</v>
      </c>
      <c r="C9" s="1059">
        <v>17.873999999999999</v>
      </c>
      <c r="D9" s="1058" t="s">
        <v>253</v>
      </c>
      <c r="E9" s="1060">
        <v>784.61300000000006</v>
      </c>
      <c r="F9" s="1058" t="s">
        <v>253</v>
      </c>
      <c r="G9" s="1060">
        <v>197.68799999999999</v>
      </c>
      <c r="H9" s="1058" t="s">
        <v>253</v>
      </c>
      <c r="I9" s="1060">
        <v>1000.176</v>
      </c>
      <c r="J9" s="1058" t="s">
        <v>253</v>
      </c>
      <c r="K9" s="1061">
        <v>14.46</v>
      </c>
      <c r="L9" s="1058" t="s">
        <v>253</v>
      </c>
      <c r="M9" s="1061">
        <v>1.6</v>
      </c>
      <c r="N9" s="1058" t="s">
        <v>253</v>
      </c>
      <c r="O9" s="1061">
        <v>1.93</v>
      </c>
      <c r="P9" s="1058" t="s">
        <v>253</v>
      </c>
      <c r="Q9" s="1061">
        <v>1.9</v>
      </c>
      <c r="R9" s="1058" t="s">
        <v>253</v>
      </c>
      <c r="S9" s="1062">
        <v>38505</v>
      </c>
      <c r="T9" s="1058" t="s">
        <v>253</v>
      </c>
      <c r="U9" s="1063">
        <v>8706</v>
      </c>
      <c r="V9" s="1058" t="s">
        <v>253</v>
      </c>
      <c r="W9" s="1063">
        <v>6467</v>
      </c>
      <c r="X9" s="1058" t="s">
        <v>253</v>
      </c>
      <c r="Y9" s="1063">
        <v>12319</v>
      </c>
      <c r="Z9" s="1058" t="s">
        <v>253</v>
      </c>
      <c r="AA9" s="1063">
        <v>99519</v>
      </c>
      <c r="AB9" s="1058" t="s">
        <v>253</v>
      </c>
      <c r="AC9" s="1063">
        <v>109424</v>
      </c>
      <c r="AD9" s="1058" t="s">
        <v>253</v>
      </c>
      <c r="AE9" s="1063">
        <v>24609</v>
      </c>
      <c r="AF9" s="1058" t="s">
        <v>253</v>
      </c>
      <c r="AG9" s="1063">
        <v>233552</v>
      </c>
      <c r="AH9" s="1058" t="s">
        <v>253</v>
      </c>
      <c r="AI9" s="1056"/>
    </row>
    <row r="10" spans="1:35" s="8" customFormat="1" ht="33" customHeight="1">
      <c r="A10" s="1531" t="s">
        <v>332</v>
      </c>
      <c r="B10" s="858">
        <v>28</v>
      </c>
      <c r="C10" s="1064">
        <v>18.13</v>
      </c>
      <c r="D10" s="1065">
        <v>1.4</v>
      </c>
      <c r="E10" s="1066">
        <v>785.99</v>
      </c>
      <c r="F10" s="1065">
        <v>0.2</v>
      </c>
      <c r="G10" s="1066">
        <v>198.059</v>
      </c>
      <c r="H10" s="1065">
        <v>0.2</v>
      </c>
      <c r="I10" s="1066">
        <v>1002.179</v>
      </c>
      <c r="J10" s="1065">
        <v>0.2</v>
      </c>
      <c r="K10" s="1067">
        <v>14.45</v>
      </c>
      <c r="L10" s="1065">
        <v>-0.1</v>
      </c>
      <c r="M10" s="1067">
        <v>1.58</v>
      </c>
      <c r="N10" s="1065">
        <v>-1.3</v>
      </c>
      <c r="O10" s="1067">
        <v>1.89</v>
      </c>
      <c r="P10" s="1065">
        <v>-2.1</v>
      </c>
      <c r="Q10" s="1067">
        <v>1.88</v>
      </c>
      <c r="R10" s="1065">
        <v>-1.1000000000000001</v>
      </c>
      <c r="S10" s="1068">
        <v>38657</v>
      </c>
      <c r="T10" s="1065">
        <v>0.4</v>
      </c>
      <c r="U10" s="1069">
        <v>8951</v>
      </c>
      <c r="V10" s="1065">
        <v>2.8</v>
      </c>
      <c r="W10" s="1069">
        <v>6560</v>
      </c>
      <c r="X10" s="1065">
        <v>1.4</v>
      </c>
      <c r="Y10" s="1069">
        <v>12618</v>
      </c>
      <c r="Z10" s="1065">
        <v>2.4</v>
      </c>
      <c r="AA10" s="1069">
        <v>101299</v>
      </c>
      <c r="AB10" s="1065">
        <v>1.8</v>
      </c>
      <c r="AC10" s="1069">
        <v>111276</v>
      </c>
      <c r="AD10" s="1065">
        <v>1.7</v>
      </c>
      <c r="AE10" s="1069">
        <v>24525</v>
      </c>
      <c r="AF10" s="1065">
        <v>-0.3</v>
      </c>
      <c r="AG10" s="1069">
        <v>237099</v>
      </c>
      <c r="AH10" s="1065">
        <v>1.5</v>
      </c>
      <c r="AI10" s="60"/>
    </row>
    <row r="11" spans="1:35" s="8" customFormat="1" ht="33" customHeight="1">
      <c r="A11" s="1531"/>
      <c r="B11" s="858">
        <v>29</v>
      </c>
      <c r="C11" s="1064">
        <v>18.303000000000001</v>
      </c>
      <c r="D11" s="1065">
        <v>1</v>
      </c>
      <c r="E11" s="1066">
        <v>786.75699999999995</v>
      </c>
      <c r="F11" s="1065">
        <v>0.1</v>
      </c>
      <c r="G11" s="1066">
        <v>199.98699999999999</v>
      </c>
      <c r="H11" s="1065">
        <v>1</v>
      </c>
      <c r="I11" s="1066">
        <v>1005.047</v>
      </c>
      <c r="J11" s="1065">
        <v>0.3</v>
      </c>
      <c r="K11" s="1067">
        <v>14.51</v>
      </c>
      <c r="L11" s="1065">
        <v>0.4</v>
      </c>
      <c r="M11" s="1067">
        <v>1.57</v>
      </c>
      <c r="N11" s="1065">
        <v>-0.6</v>
      </c>
      <c r="O11" s="1067">
        <v>1.85</v>
      </c>
      <c r="P11" s="1065">
        <v>-2.1</v>
      </c>
      <c r="Q11" s="1067">
        <v>1.86</v>
      </c>
      <c r="R11" s="1065">
        <v>-1.1000000000000001</v>
      </c>
      <c r="S11" s="1068">
        <v>39393</v>
      </c>
      <c r="T11" s="1065">
        <v>1.9</v>
      </c>
      <c r="U11" s="1069">
        <v>9223</v>
      </c>
      <c r="V11" s="1065">
        <v>3</v>
      </c>
      <c r="W11" s="1069">
        <v>6657</v>
      </c>
      <c r="X11" s="1065">
        <v>1.5</v>
      </c>
      <c r="Y11" s="1069">
        <v>12999</v>
      </c>
      <c r="Z11" s="1065">
        <v>3</v>
      </c>
      <c r="AA11" s="1069">
        <v>104625</v>
      </c>
      <c r="AB11" s="1065">
        <v>3.3</v>
      </c>
      <c r="AC11" s="1069">
        <v>113906</v>
      </c>
      <c r="AD11" s="1065">
        <v>2.4</v>
      </c>
      <c r="AE11" s="1069">
        <v>24626</v>
      </c>
      <c r="AF11" s="1065">
        <v>0.4</v>
      </c>
      <c r="AG11" s="1069">
        <v>243157</v>
      </c>
      <c r="AH11" s="1065">
        <v>2.6</v>
      </c>
      <c r="AI11" s="60"/>
    </row>
    <row r="12" spans="1:35" s="8" customFormat="1" ht="33" customHeight="1">
      <c r="A12" s="1531"/>
      <c r="B12" s="858">
        <v>30</v>
      </c>
      <c r="C12" s="1064">
        <v>18.364000000000001</v>
      </c>
      <c r="D12" s="1065">
        <v>0.3</v>
      </c>
      <c r="E12" s="1066">
        <v>793.23500000000001</v>
      </c>
      <c r="F12" s="1065">
        <v>0.8</v>
      </c>
      <c r="G12" s="1066">
        <v>200.958</v>
      </c>
      <c r="H12" s="1065">
        <v>0.5</v>
      </c>
      <c r="I12" s="1066">
        <v>1012.556</v>
      </c>
      <c r="J12" s="1065">
        <v>0.7</v>
      </c>
      <c r="K12" s="1067">
        <v>14.53</v>
      </c>
      <c r="L12" s="1065">
        <v>0.1</v>
      </c>
      <c r="M12" s="1067">
        <v>1.55</v>
      </c>
      <c r="N12" s="1065">
        <v>-1.3</v>
      </c>
      <c r="O12" s="1067">
        <v>1.81</v>
      </c>
      <c r="P12" s="1065">
        <v>-2.2000000000000002</v>
      </c>
      <c r="Q12" s="1067">
        <v>1.84</v>
      </c>
      <c r="R12" s="1065">
        <v>-1.1000000000000001</v>
      </c>
      <c r="S12" s="1068">
        <v>39967</v>
      </c>
      <c r="T12" s="1065">
        <v>1.5</v>
      </c>
      <c r="U12" s="1069">
        <v>9466</v>
      </c>
      <c r="V12" s="1065">
        <v>2.6</v>
      </c>
      <c r="W12" s="1069">
        <v>6789</v>
      </c>
      <c r="X12" s="1065">
        <v>2</v>
      </c>
      <c r="Y12" s="1069">
        <v>13315</v>
      </c>
      <c r="Z12" s="1065">
        <v>2.4</v>
      </c>
      <c r="AA12" s="1069">
        <v>106620</v>
      </c>
      <c r="AB12" s="1065">
        <v>1.9</v>
      </c>
      <c r="AC12" s="1069">
        <v>116494</v>
      </c>
      <c r="AD12" s="1065">
        <v>2.2999999999999998</v>
      </c>
      <c r="AE12" s="1069">
        <v>24683</v>
      </c>
      <c r="AF12" s="1065">
        <v>0.2</v>
      </c>
      <c r="AG12" s="1069">
        <v>247798</v>
      </c>
      <c r="AH12" s="1065">
        <v>1.9</v>
      </c>
      <c r="AI12" s="60"/>
    </row>
    <row r="13" spans="1:35" s="8" customFormat="1" ht="33" customHeight="1">
      <c r="A13" s="1531"/>
      <c r="B13" s="858" t="s">
        <v>421</v>
      </c>
      <c r="C13" s="1064">
        <v>18.445</v>
      </c>
      <c r="D13" s="1065">
        <v>0.4</v>
      </c>
      <c r="E13" s="1066">
        <v>795.61300000000006</v>
      </c>
      <c r="F13" s="1065">
        <v>0.3</v>
      </c>
      <c r="G13" s="1066">
        <v>205.45699999999999</v>
      </c>
      <c r="H13" s="1065">
        <v>2.2000000000000002</v>
      </c>
      <c r="I13" s="1066">
        <v>1019.516</v>
      </c>
      <c r="J13" s="1065">
        <v>0.7</v>
      </c>
      <c r="K13" s="1067">
        <v>14.66</v>
      </c>
      <c r="L13" s="1065">
        <v>0.9</v>
      </c>
      <c r="M13" s="1067">
        <v>1.54</v>
      </c>
      <c r="N13" s="1065">
        <v>-0.6</v>
      </c>
      <c r="O13" s="1067">
        <v>1.76</v>
      </c>
      <c r="P13" s="1065">
        <v>-2.8</v>
      </c>
      <c r="Q13" s="1067">
        <v>1.82</v>
      </c>
      <c r="R13" s="1065">
        <v>-1.1000000000000001</v>
      </c>
      <c r="S13" s="1068">
        <v>40617</v>
      </c>
      <c r="T13" s="1065">
        <v>1.6</v>
      </c>
      <c r="U13" s="1069">
        <v>9804</v>
      </c>
      <c r="V13" s="1065">
        <v>3.6</v>
      </c>
      <c r="W13" s="1069">
        <v>6875</v>
      </c>
      <c r="X13" s="1065">
        <v>1.3</v>
      </c>
      <c r="Y13" s="1069">
        <v>13723</v>
      </c>
      <c r="Z13" s="1065">
        <v>3.1</v>
      </c>
      <c r="AA13" s="1069">
        <v>109798</v>
      </c>
      <c r="AB13" s="1065">
        <v>3</v>
      </c>
      <c r="AC13" s="1069">
        <v>119762</v>
      </c>
      <c r="AD13" s="1065">
        <v>2.8</v>
      </c>
      <c r="AE13" s="1069">
        <v>24923</v>
      </c>
      <c r="AF13" s="1065">
        <v>1</v>
      </c>
      <c r="AG13" s="1069">
        <v>254483</v>
      </c>
      <c r="AH13" s="1065">
        <v>2.7</v>
      </c>
      <c r="AI13" s="60"/>
    </row>
    <row r="14" spans="1:35" s="8" customFormat="1" ht="33" customHeight="1">
      <c r="A14" s="1532"/>
      <c r="B14" s="859">
        <v>2</v>
      </c>
      <c r="C14" s="1070">
        <v>17.940999999999999</v>
      </c>
      <c r="D14" s="1071">
        <v>-2.7</v>
      </c>
      <c r="E14" s="1070">
        <v>717.50099999999998</v>
      </c>
      <c r="F14" s="1071">
        <v>-9.8000000000000007</v>
      </c>
      <c r="G14" s="1070">
        <v>181.405</v>
      </c>
      <c r="H14" s="1071">
        <v>-11.7</v>
      </c>
      <c r="I14" s="1070">
        <v>916.846</v>
      </c>
      <c r="J14" s="1071">
        <v>-10.1</v>
      </c>
      <c r="K14" s="1072">
        <v>14.56</v>
      </c>
      <c r="L14" s="1071">
        <v>-0.7</v>
      </c>
      <c r="M14" s="1072">
        <v>1.51</v>
      </c>
      <c r="N14" s="1071">
        <v>-1.9</v>
      </c>
      <c r="O14" s="1072">
        <v>1.78</v>
      </c>
      <c r="P14" s="1071">
        <v>1.1000000000000001</v>
      </c>
      <c r="Q14" s="1072">
        <v>1.82</v>
      </c>
      <c r="R14" s="1071">
        <v>0</v>
      </c>
      <c r="S14" s="1073">
        <v>41242</v>
      </c>
      <c r="T14" s="1071">
        <v>1.5</v>
      </c>
      <c r="U14" s="1074">
        <v>10650</v>
      </c>
      <c r="V14" s="1071">
        <v>8.6</v>
      </c>
      <c r="W14" s="1074">
        <v>7363</v>
      </c>
      <c r="X14" s="1071">
        <v>7.1</v>
      </c>
      <c r="Y14" s="1074">
        <v>14799</v>
      </c>
      <c r="Z14" s="1071">
        <v>7.8</v>
      </c>
      <c r="AA14" s="1074">
        <v>107707</v>
      </c>
      <c r="AB14" s="1071">
        <v>-1.9</v>
      </c>
      <c r="AC14" s="1074">
        <v>115698</v>
      </c>
      <c r="AD14" s="1071">
        <v>-3.4</v>
      </c>
      <c r="AE14" s="1074">
        <v>23749</v>
      </c>
      <c r="AF14" s="1071">
        <v>-4.7</v>
      </c>
      <c r="AG14" s="1074">
        <v>247155</v>
      </c>
      <c r="AH14" s="1071">
        <v>-2.9</v>
      </c>
      <c r="AI14" s="60"/>
    </row>
    <row r="15" spans="1:35" s="1030" customFormat="1" ht="12" hidden="1">
      <c r="A15" s="1057"/>
      <c r="B15" s="1055">
        <v>27</v>
      </c>
      <c r="C15" s="1075">
        <v>11.238</v>
      </c>
      <c r="D15" s="1058" t="s">
        <v>253</v>
      </c>
      <c r="E15" s="1075">
        <v>647.51199999999994</v>
      </c>
      <c r="F15" s="1058" t="s">
        <v>253</v>
      </c>
      <c r="G15" s="1075">
        <v>165.15600000000001</v>
      </c>
      <c r="H15" s="1058" t="s">
        <v>253</v>
      </c>
      <c r="I15" s="1075">
        <v>823.90599999999995</v>
      </c>
      <c r="J15" s="1058" t="s">
        <v>253</v>
      </c>
      <c r="K15" s="1076">
        <v>10.199999999999999</v>
      </c>
      <c r="L15" s="1058" t="s">
        <v>253</v>
      </c>
      <c r="M15" s="1076">
        <v>1.47</v>
      </c>
      <c r="N15" s="1058" t="s">
        <v>253</v>
      </c>
      <c r="O15" s="1076">
        <v>1.86</v>
      </c>
      <c r="P15" s="1058" t="s">
        <v>253</v>
      </c>
      <c r="Q15" s="1076">
        <v>1.67</v>
      </c>
      <c r="R15" s="1058" t="s">
        <v>253</v>
      </c>
      <c r="S15" s="1077">
        <v>49860</v>
      </c>
      <c r="T15" s="1058" t="s">
        <v>253</v>
      </c>
      <c r="U15" s="1078">
        <v>8071</v>
      </c>
      <c r="V15" s="1058" t="s">
        <v>253</v>
      </c>
      <c r="W15" s="1078">
        <v>6636</v>
      </c>
      <c r="X15" s="1058" t="s">
        <v>253</v>
      </c>
      <c r="Y15" s="1078">
        <v>11232</v>
      </c>
      <c r="Z15" s="1058" t="s">
        <v>253</v>
      </c>
      <c r="AA15" s="1078">
        <v>57147</v>
      </c>
      <c r="AB15" s="1058" t="s">
        <v>253</v>
      </c>
      <c r="AC15" s="1078">
        <v>76990</v>
      </c>
      <c r="AD15" s="1058" t="s">
        <v>253</v>
      </c>
      <c r="AE15" s="1078">
        <v>20392</v>
      </c>
      <c r="AF15" s="1058" t="s">
        <v>253</v>
      </c>
      <c r="AG15" s="1078">
        <v>154528</v>
      </c>
      <c r="AH15" s="1058" t="s">
        <v>253</v>
      </c>
    </row>
    <row r="16" spans="1:35" s="8" customFormat="1" ht="33" customHeight="1">
      <c r="A16" s="611"/>
      <c r="B16" s="858">
        <v>28</v>
      </c>
      <c r="C16" s="1079">
        <v>11.034000000000001</v>
      </c>
      <c r="D16" s="1065">
        <v>-1.8</v>
      </c>
      <c r="E16" s="1079">
        <v>646.44399999999996</v>
      </c>
      <c r="F16" s="1065">
        <v>-0.2</v>
      </c>
      <c r="G16" s="1079">
        <v>166.286</v>
      </c>
      <c r="H16" s="1065">
        <v>0.7</v>
      </c>
      <c r="I16" s="1079">
        <v>823.76400000000001</v>
      </c>
      <c r="J16" s="1065">
        <v>0</v>
      </c>
      <c r="K16" s="1080">
        <v>10.08</v>
      </c>
      <c r="L16" s="1065">
        <v>-1.2</v>
      </c>
      <c r="M16" s="1080">
        <v>1.45</v>
      </c>
      <c r="N16" s="1065">
        <v>-1.4</v>
      </c>
      <c r="O16" s="1080">
        <v>1.82</v>
      </c>
      <c r="P16" s="1065">
        <v>-2.2000000000000002</v>
      </c>
      <c r="Q16" s="1080">
        <v>1.64</v>
      </c>
      <c r="R16" s="1065">
        <v>-1.8</v>
      </c>
      <c r="S16" s="1081">
        <v>51239</v>
      </c>
      <c r="T16" s="1065">
        <v>2.8</v>
      </c>
      <c r="U16" s="1082">
        <v>8169</v>
      </c>
      <c r="V16" s="1065">
        <v>1.2</v>
      </c>
      <c r="W16" s="1082">
        <v>6762</v>
      </c>
      <c r="X16" s="1065">
        <v>1.9</v>
      </c>
      <c r="Y16" s="1082">
        <v>11395</v>
      </c>
      <c r="Z16" s="1065">
        <v>1.5</v>
      </c>
      <c r="AA16" s="1082">
        <v>57007</v>
      </c>
      <c r="AB16" s="1065">
        <v>-0.2</v>
      </c>
      <c r="AC16" s="1082">
        <v>76776</v>
      </c>
      <c r="AD16" s="1065">
        <v>-0.3</v>
      </c>
      <c r="AE16" s="1082">
        <v>20447</v>
      </c>
      <c r="AF16" s="1065">
        <v>0.3</v>
      </c>
      <c r="AG16" s="1082">
        <v>154231</v>
      </c>
      <c r="AH16" s="1065">
        <v>-0.2</v>
      </c>
    </row>
    <row r="17" spans="1:34" s="8" customFormat="1" ht="33" customHeight="1">
      <c r="A17" s="608" t="s">
        <v>126</v>
      </c>
      <c r="B17" s="858">
        <v>29</v>
      </c>
      <c r="C17" s="1079">
        <v>10.988</v>
      </c>
      <c r="D17" s="1065">
        <v>-0.4</v>
      </c>
      <c r="E17" s="1079">
        <v>648.07299999999998</v>
      </c>
      <c r="F17" s="1065">
        <v>0.3</v>
      </c>
      <c r="G17" s="1079">
        <v>168.71299999999999</v>
      </c>
      <c r="H17" s="1065">
        <v>1.5</v>
      </c>
      <c r="I17" s="1079">
        <v>827.77499999999998</v>
      </c>
      <c r="J17" s="1065">
        <v>0.5</v>
      </c>
      <c r="K17" s="1080">
        <v>9.98</v>
      </c>
      <c r="L17" s="1065">
        <v>-1</v>
      </c>
      <c r="M17" s="1080">
        <v>1.44</v>
      </c>
      <c r="N17" s="1065">
        <v>-0.7</v>
      </c>
      <c r="O17" s="1080">
        <v>1.78</v>
      </c>
      <c r="P17" s="1065">
        <v>-2.2000000000000002</v>
      </c>
      <c r="Q17" s="1080">
        <v>1.62</v>
      </c>
      <c r="R17" s="1065">
        <v>-1.2</v>
      </c>
      <c r="S17" s="1081">
        <v>52283</v>
      </c>
      <c r="T17" s="1065">
        <v>2</v>
      </c>
      <c r="U17" s="1082">
        <v>8299</v>
      </c>
      <c r="V17" s="1065">
        <v>1.6</v>
      </c>
      <c r="W17" s="1082">
        <v>6861</v>
      </c>
      <c r="X17" s="1065">
        <v>1.5</v>
      </c>
      <c r="Y17" s="1082">
        <v>11572</v>
      </c>
      <c r="Z17" s="1065">
        <v>1.6</v>
      </c>
      <c r="AA17" s="1082">
        <v>57363</v>
      </c>
      <c r="AB17" s="1065">
        <v>0.6</v>
      </c>
      <c r="AC17" s="1082">
        <v>77375</v>
      </c>
      <c r="AD17" s="1065">
        <v>0.8</v>
      </c>
      <c r="AE17" s="1082">
        <v>20607</v>
      </c>
      <c r="AF17" s="1065">
        <v>0.8</v>
      </c>
      <c r="AG17" s="1082">
        <v>155345</v>
      </c>
      <c r="AH17" s="1065">
        <v>0.7</v>
      </c>
    </row>
    <row r="18" spans="1:34" s="8" customFormat="1" ht="33" customHeight="1">
      <c r="A18" s="613"/>
      <c r="B18" s="858">
        <v>30</v>
      </c>
      <c r="C18" s="1079">
        <v>10.85</v>
      </c>
      <c r="D18" s="1065">
        <v>-1.3</v>
      </c>
      <c r="E18" s="1079">
        <v>650.74699999999996</v>
      </c>
      <c r="F18" s="1065">
        <v>0.4</v>
      </c>
      <c r="G18" s="1079">
        <v>171.33</v>
      </c>
      <c r="H18" s="1065">
        <v>1.6</v>
      </c>
      <c r="I18" s="1079">
        <v>832.928</v>
      </c>
      <c r="J18" s="1065">
        <v>0.6</v>
      </c>
      <c r="K18" s="1080">
        <v>9.84</v>
      </c>
      <c r="L18" s="1065">
        <v>-1.4</v>
      </c>
      <c r="M18" s="1080">
        <v>1.42</v>
      </c>
      <c r="N18" s="1065">
        <v>-1.4</v>
      </c>
      <c r="O18" s="1080">
        <v>1.74</v>
      </c>
      <c r="P18" s="1065">
        <v>-2.2000000000000002</v>
      </c>
      <c r="Q18" s="1080">
        <v>1.6</v>
      </c>
      <c r="R18" s="1065">
        <v>-1.2</v>
      </c>
      <c r="S18" s="1081">
        <v>54231</v>
      </c>
      <c r="T18" s="1065">
        <v>3.7</v>
      </c>
      <c r="U18" s="1082">
        <v>8412</v>
      </c>
      <c r="V18" s="1065">
        <v>1.4</v>
      </c>
      <c r="W18" s="1082">
        <v>6999</v>
      </c>
      <c r="X18" s="1065">
        <v>2</v>
      </c>
      <c r="Y18" s="1082">
        <v>11776</v>
      </c>
      <c r="Z18" s="1065">
        <v>1.8</v>
      </c>
      <c r="AA18" s="1082">
        <v>57930</v>
      </c>
      <c r="AB18" s="1065">
        <v>1</v>
      </c>
      <c r="AC18" s="1082">
        <v>77871</v>
      </c>
      <c r="AD18" s="1065">
        <v>0.6</v>
      </c>
      <c r="AE18" s="1082">
        <v>20835</v>
      </c>
      <c r="AF18" s="1065">
        <v>1.1000000000000001</v>
      </c>
      <c r="AG18" s="1082">
        <v>156635</v>
      </c>
      <c r="AH18" s="1065">
        <v>0.8</v>
      </c>
    </row>
    <row r="19" spans="1:34" s="8" customFormat="1" ht="33" customHeight="1">
      <c r="A19" s="608" t="s">
        <v>127</v>
      </c>
      <c r="B19" s="858" t="s">
        <v>421</v>
      </c>
      <c r="C19" s="1079">
        <v>10.715999999999999</v>
      </c>
      <c r="D19" s="1065">
        <v>-1.2</v>
      </c>
      <c r="E19" s="1079">
        <v>644.09500000000003</v>
      </c>
      <c r="F19" s="1065">
        <v>-1</v>
      </c>
      <c r="G19" s="1079">
        <v>175.15100000000001</v>
      </c>
      <c r="H19" s="1065">
        <v>2.2000000000000002</v>
      </c>
      <c r="I19" s="1079">
        <v>829.96199999999999</v>
      </c>
      <c r="J19" s="1065">
        <v>-0.4</v>
      </c>
      <c r="K19" s="1080">
        <v>9.74</v>
      </c>
      <c r="L19" s="1065">
        <v>-1</v>
      </c>
      <c r="M19" s="1080">
        <v>1.41</v>
      </c>
      <c r="N19" s="1065">
        <v>-0.7</v>
      </c>
      <c r="O19" s="1080">
        <v>1.7</v>
      </c>
      <c r="P19" s="1065">
        <v>-2.2999999999999998</v>
      </c>
      <c r="Q19" s="1080">
        <v>1.58</v>
      </c>
      <c r="R19" s="1065">
        <v>-1.3</v>
      </c>
      <c r="S19" s="1081">
        <v>55963</v>
      </c>
      <c r="T19" s="1065">
        <v>3.2</v>
      </c>
      <c r="U19" s="1082">
        <v>8691</v>
      </c>
      <c r="V19" s="1065">
        <v>3.3</v>
      </c>
      <c r="W19" s="1082">
        <v>7126</v>
      </c>
      <c r="X19" s="1065">
        <v>1.8</v>
      </c>
      <c r="Y19" s="1082">
        <v>12106</v>
      </c>
      <c r="Z19" s="1065">
        <v>2.8</v>
      </c>
      <c r="AA19" s="1082">
        <v>58427</v>
      </c>
      <c r="AB19" s="1065">
        <v>0.9</v>
      </c>
      <c r="AC19" s="1082">
        <v>78882</v>
      </c>
      <c r="AD19" s="1065">
        <v>1.3</v>
      </c>
      <c r="AE19" s="1082">
        <v>21161</v>
      </c>
      <c r="AF19" s="1065">
        <v>1.6</v>
      </c>
      <c r="AG19" s="1082">
        <v>158470</v>
      </c>
      <c r="AH19" s="1065">
        <v>1.2</v>
      </c>
    </row>
    <row r="20" spans="1:34" s="8" customFormat="1" ht="33" customHeight="1">
      <c r="A20" s="614"/>
      <c r="B20" s="859">
        <v>2</v>
      </c>
      <c r="C20" s="1070">
        <v>9.8170000000000002</v>
      </c>
      <c r="D20" s="1071">
        <v>-8.4</v>
      </c>
      <c r="E20" s="1070">
        <v>568.76</v>
      </c>
      <c r="F20" s="1071">
        <v>-11.7</v>
      </c>
      <c r="G20" s="1070">
        <v>164.035</v>
      </c>
      <c r="H20" s="1071">
        <v>-6.3</v>
      </c>
      <c r="I20" s="1070">
        <v>742.61099999999999</v>
      </c>
      <c r="J20" s="1071">
        <v>-10.5</v>
      </c>
      <c r="K20" s="1072">
        <v>9.5500000000000007</v>
      </c>
      <c r="L20" s="1071">
        <v>-2</v>
      </c>
      <c r="M20" s="1072">
        <v>1.39</v>
      </c>
      <c r="N20" s="1071">
        <v>-1.4</v>
      </c>
      <c r="O20" s="1072">
        <v>1.7</v>
      </c>
      <c r="P20" s="1071">
        <v>0</v>
      </c>
      <c r="Q20" s="1072">
        <v>1.57</v>
      </c>
      <c r="R20" s="1071">
        <v>-0.6</v>
      </c>
      <c r="S20" s="1073">
        <v>58490</v>
      </c>
      <c r="T20" s="1071">
        <v>4.5</v>
      </c>
      <c r="U20" s="1074">
        <v>9427</v>
      </c>
      <c r="V20" s="1071">
        <v>8.5</v>
      </c>
      <c r="W20" s="1074">
        <v>7605</v>
      </c>
      <c r="X20" s="1071">
        <v>6.7</v>
      </c>
      <c r="Y20" s="1074">
        <v>12940</v>
      </c>
      <c r="Z20" s="1071">
        <v>6.9</v>
      </c>
      <c r="AA20" s="1074">
        <v>54850</v>
      </c>
      <c r="AB20" s="1071">
        <v>-6.1</v>
      </c>
      <c r="AC20" s="1074">
        <v>74702</v>
      </c>
      <c r="AD20" s="1071">
        <v>-5.3</v>
      </c>
      <c r="AE20" s="1074">
        <v>21210</v>
      </c>
      <c r="AF20" s="1071">
        <v>0.2</v>
      </c>
      <c r="AG20" s="1074">
        <v>150762</v>
      </c>
      <c r="AH20" s="1071">
        <v>-4.9000000000000004</v>
      </c>
    </row>
    <row r="21" spans="1:34" ht="16.7" customHeight="1"/>
    <row r="22" spans="1:34" ht="21.95" customHeight="1"/>
    <row r="23" spans="1:34" ht="21.95" customHeight="1"/>
    <row r="24" spans="1:34" ht="21.95" customHeight="1"/>
    <row r="25" spans="1:34" ht="21.95" customHeight="1"/>
    <row r="26" spans="1:34" ht="21.95" customHeight="1"/>
    <row r="27" spans="1:34" ht="21.95" customHeight="1"/>
    <row r="28" spans="1:34" ht="21.95" customHeight="1"/>
    <row r="29" spans="1:34" ht="21.95" customHeight="1"/>
    <row r="30" spans="1:34" ht="21.95" customHeight="1"/>
    <row r="31" spans="1:34" ht="21.95" customHeight="1"/>
    <row r="32" spans="1:34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</sheetData>
  <sheetProtection selectLockedCells="1" selectUnlockedCells="1"/>
  <mergeCells count="20">
    <mergeCell ref="Y5:Z5"/>
    <mergeCell ref="U5:V5"/>
    <mergeCell ref="W5:X5"/>
    <mergeCell ref="S5:T5"/>
    <mergeCell ref="C3:J3"/>
    <mergeCell ref="A10:A14"/>
    <mergeCell ref="AA5:AB5"/>
    <mergeCell ref="O5:P5"/>
    <mergeCell ref="C5:D5"/>
    <mergeCell ref="E5:F5"/>
    <mergeCell ref="G5:H5"/>
    <mergeCell ref="I5:J5"/>
    <mergeCell ref="K5:L5"/>
    <mergeCell ref="K3:Q3"/>
    <mergeCell ref="S3:Z3"/>
    <mergeCell ref="AA3:AH3"/>
    <mergeCell ref="M5:N5"/>
    <mergeCell ref="AC5:AD5"/>
    <mergeCell ref="AE5:AF5"/>
    <mergeCell ref="AG5:AH5"/>
  </mergeCells>
  <phoneticPr fontId="26"/>
  <pageMargins left="0.78740157480314965" right="0.78740157480314965" top="0.78740157480314965" bottom="0.59055118110236227" header="0.51181102362204722" footer="0.39370078740157483"/>
  <pageSetup paperSize="9" scale="74" firstPageNumber="44" fitToHeight="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BI62"/>
  <sheetViews>
    <sheetView view="pageBreakPreview" zoomScaleNormal="100" zoomScaleSheetLayoutView="100" workbookViewId="0"/>
  </sheetViews>
  <sheetFormatPr defaultColWidth="9" defaultRowHeight="13.5"/>
  <cols>
    <col min="1" max="1" width="3.875" style="438" customWidth="1" collapsed="1"/>
    <col min="2" max="2" width="12" style="438" customWidth="1" collapsed="1"/>
    <col min="3" max="18" width="11.875" style="438" customWidth="1" collapsed="1"/>
    <col min="19" max="19" width="4.375" style="438" customWidth="1" collapsed="1"/>
    <col min="20" max="61" width="9" style="438"/>
    <col min="62" max="16384" width="9" style="438" collapsed="1"/>
  </cols>
  <sheetData>
    <row r="1" spans="1:19" s="3" customFormat="1" ht="24" customHeight="1">
      <c r="A1" s="22" t="s">
        <v>317</v>
      </c>
      <c r="F1"/>
      <c r="G1"/>
      <c r="H1"/>
      <c r="I1"/>
      <c r="J1"/>
      <c r="K1"/>
      <c r="L1"/>
      <c r="M1"/>
      <c r="N1"/>
      <c r="O1"/>
      <c r="P1"/>
      <c r="Q1"/>
      <c r="R1"/>
    </row>
    <row r="2" spans="1:19" ht="24" customHeight="1">
      <c r="A2" s="163"/>
      <c r="B2" s="492" t="s">
        <v>175</v>
      </c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19" s="443" customFormat="1" ht="12" customHeight="1">
      <c r="A3" s="442"/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76"/>
      <c r="Q3" s="476"/>
      <c r="R3" s="476"/>
      <c r="S3" s="475"/>
    </row>
    <row r="4" spans="1:19" s="162" customFormat="1" ht="24" customHeight="1">
      <c r="A4" s="685" t="s">
        <v>118</v>
      </c>
      <c r="B4" s="686"/>
      <c r="C4" s="687"/>
      <c r="D4" s="688" t="s">
        <v>302</v>
      </c>
      <c r="E4" s="689"/>
      <c r="F4" s="690"/>
      <c r="G4" s="687"/>
      <c r="H4" s="688" t="s">
        <v>301</v>
      </c>
      <c r="I4" s="689"/>
      <c r="J4" s="690"/>
      <c r="K4" s="687"/>
      <c r="L4" s="688" t="s">
        <v>300</v>
      </c>
      <c r="M4" s="689"/>
      <c r="N4" s="690"/>
      <c r="O4" s="687"/>
      <c r="P4" s="688" t="s">
        <v>299</v>
      </c>
      <c r="Q4" s="689"/>
      <c r="R4" s="690"/>
      <c r="S4" s="461"/>
    </row>
    <row r="5" spans="1:19" s="473" customFormat="1" ht="6" customHeight="1">
      <c r="A5" s="533"/>
      <c r="B5" s="691"/>
      <c r="C5" s="692"/>
      <c r="D5" s="693"/>
      <c r="E5" s="694"/>
      <c r="F5" s="695"/>
      <c r="G5" s="692"/>
      <c r="H5" s="693"/>
      <c r="I5" s="694"/>
      <c r="J5" s="695"/>
      <c r="K5" s="696"/>
      <c r="L5" s="697"/>
      <c r="M5" s="698"/>
      <c r="N5" s="699"/>
      <c r="O5" s="696"/>
      <c r="P5" s="697"/>
      <c r="Q5" s="698"/>
      <c r="R5" s="699"/>
      <c r="S5" s="233"/>
    </row>
    <row r="6" spans="1:19" s="473" customFormat="1" ht="15.75" customHeight="1">
      <c r="A6" s="700" t="s">
        <v>119</v>
      </c>
      <c r="B6" s="701"/>
      <c r="C6" s="702" t="s">
        <v>169</v>
      </c>
      <c r="D6" s="703" t="s">
        <v>170</v>
      </c>
      <c r="E6" s="703" t="s">
        <v>171</v>
      </c>
      <c r="F6" s="704" t="s">
        <v>30</v>
      </c>
      <c r="G6" s="702" t="s">
        <v>169</v>
      </c>
      <c r="H6" s="703" t="s">
        <v>170</v>
      </c>
      <c r="I6" s="703" t="s">
        <v>171</v>
      </c>
      <c r="J6" s="704" t="s">
        <v>30</v>
      </c>
      <c r="K6" s="702" t="s">
        <v>169</v>
      </c>
      <c r="L6" s="703" t="s">
        <v>170</v>
      </c>
      <c r="M6" s="703" t="s">
        <v>171</v>
      </c>
      <c r="N6" s="704" t="s">
        <v>30</v>
      </c>
      <c r="O6" s="702" t="s">
        <v>169</v>
      </c>
      <c r="P6" s="703" t="s">
        <v>170</v>
      </c>
      <c r="Q6" s="703" t="s">
        <v>171</v>
      </c>
      <c r="R6" s="704" t="s">
        <v>30</v>
      </c>
      <c r="S6" s="457"/>
    </row>
    <row r="7" spans="1:19" s="473" customFormat="1" ht="6" customHeight="1">
      <c r="A7" s="507"/>
      <c r="B7" s="705"/>
      <c r="C7" s="706"/>
      <c r="D7" s="707"/>
      <c r="E7" s="707"/>
      <c r="F7" s="708"/>
      <c r="G7" s="706"/>
      <c r="H7" s="707"/>
      <c r="I7" s="707"/>
      <c r="J7" s="708"/>
      <c r="K7" s="706"/>
      <c r="L7" s="707"/>
      <c r="M7" s="707"/>
      <c r="N7" s="708"/>
      <c r="O7" s="706"/>
      <c r="P7" s="707"/>
      <c r="Q7" s="707"/>
      <c r="R7" s="708"/>
      <c r="S7" s="457"/>
    </row>
    <row r="8" spans="1:19" s="445" customFormat="1" ht="12" customHeight="1">
      <c r="A8" s="709"/>
      <c r="B8" s="456"/>
      <c r="C8" s="455"/>
      <c r="D8" s="472"/>
      <c r="E8" s="472"/>
      <c r="F8" s="471"/>
      <c r="G8" s="452" t="s">
        <v>173</v>
      </c>
      <c r="H8" s="451" t="s">
        <v>173</v>
      </c>
      <c r="I8" s="451" t="s">
        <v>173</v>
      </c>
      <c r="J8" s="470" t="s">
        <v>173</v>
      </c>
      <c r="K8" s="452" t="s">
        <v>174</v>
      </c>
      <c r="L8" s="451" t="s">
        <v>174</v>
      </c>
      <c r="M8" s="451" t="s">
        <v>174</v>
      </c>
      <c r="N8" s="450" t="s">
        <v>174</v>
      </c>
      <c r="O8" s="452" t="s">
        <v>174</v>
      </c>
      <c r="P8" s="451" t="s">
        <v>174</v>
      </c>
      <c r="Q8" s="451" t="s">
        <v>174</v>
      </c>
      <c r="R8" s="450" t="s">
        <v>174</v>
      </c>
    </row>
    <row r="9" spans="1:19" s="445" customFormat="1" ht="12" customHeight="1">
      <c r="A9" s="1102"/>
      <c r="B9" s="456"/>
      <c r="C9" s="455"/>
      <c r="D9" s="472"/>
      <c r="E9" s="472"/>
      <c r="F9" s="471"/>
      <c r="G9" s="452"/>
      <c r="H9" s="451"/>
      <c r="I9" s="451"/>
      <c r="J9" s="450"/>
      <c r="K9" s="452"/>
      <c r="L9" s="451"/>
      <c r="M9" s="451"/>
      <c r="N9" s="450"/>
      <c r="O9" s="452"/>
      <c r="P9" s="451"/>
      <c r="Q9" s="451"/>
      <c r="R9" s="450"/>
    </row>
    <row r="10" spans="1:19" s="162" customFormat="1" ht="22.15" customHeight="1">
      <c r="A10" s="465"/>
      <c r="B10" s="714" t="s">
        <v>305</v>
      </c>
      <c r="C10" s="1084">
        <v>29.305</v>
      </c>
      <c r="D10" s="1085">
        <v>1109.9849999999999</v>
      </c>
      <c r="E10" s="1085">
        <v>248.33</v>
      </c>
      <c r="F10" s="1086">
        <v>1387.6210000000001</v>
      </c>
      <c r="G10" s="1087">
        <v>13.85</v>
      </c>
      <c r="H10" s="1088">
        <v>1.55</v>
      </c>
      <c r="I10" s="1088">
        <v>1.79</v>
      </c>
      <c r="J10" s="1089">
        <v>1.85</v>
      </c>
      <c r="K10" s="1090">
        <v>46022</v>
      </c>
      <c r="L10" s="1091">
        <v>11096</v>
      </c>
      <c r="M10" s="1091">
        <v>7226</v>
      </c>
      <c r="N10" s="1092">
        <v>15948</v>
      </c>
      <c r="O10" s="1090">
        <v>186801</v>
      </c>
      <c r="P10" s="1091">
        <v>190542</v>
      </c>
      <c r="Q10" s="1091">
        <v>32108</v>
      </c>
      <c r="R10" s="1092">
        <v>409451</v>
      </c>
      <c r="S10" s="469"/>
    </row>
    <row r="11" spans="1:19" s="162" customFormat="1" ht="22.15" customHeight="1">
      <c r="A11" s="464" t="s">
        <v>304</v>
      </c>
      <c r="B11" s="690" t="s">
        <v>303</v>
      </c>
      <c r="C11" s="1093">
        <v>25.768000000000001</v>
      </c>
      <c r="D11" s="1094">
        <v>1076.56</v>
      </c>
      <c r="E11" s="1094">
        <v>222.70599999999999</v>
      </c>
      <c r="F11" s="1095">
        <v>1325.0329999999999</v>
      </c>
      <c r="G11" s="1096">
        <v>10.98</v>
      </c>
      <c r="H11" s="1097">
        <v>1.46</v>
      </c>
      <c r="I11" s="1097">
        <v>1.85</v>
      </c>
      <c r="J11" s="1098">
        <v>1.71</v>
      </c>
      <c r="K11" s="1099">
        <v>58642</v>
      </c>
      <c r="L11" s="1100">
        <v>11313</v>
      </c>
      <c r="M11" s="1100">
        <v>7618</v>
      </c>
      <c r="N11" s="1101">
        <v>16557</v>
      </c>
      <c r="O11" s="1099">
        <v>165887</v>
      </c>
      <c r="P11" s="1100">
        <v>177581</v>
      </c>
      <c r="Q11" s="1100">
        <v>31305</v>
      </c>
      <c r="R11" s="1101">
        <v>374774</v>
      </c>
      <c r="S11" s="468"/>
    </row>
    <row r="12" spans="1:19" s="286" customFormat="1" ht="21" customHeight="1"/>
    <row r="13" spans="1:19" s="162" customFormat="1" ht="21" customHeight="1">
      <c r="A13" s="461"/>
      <c r="E13" s="860"/>
      <c r="F13" s="860"/>
      <c r="G13" s="861"/>
      <c r="H13" s="861"/>
      <c r="I13" s="861"/>
      <c r="J13" s="861"/>
      <c r="K13" s="462"/>
      <c r="L13" s="462"/>
      <c r="M13" s="462"/>
      <c r="N13" s="462"/>
      <c r="O13" s="462"/>
      <c r="P13" s="462"/>
      <c r="Q13" s="462"/>
      <c r="R13" s="462"/>
      <c r="S13" s="439"/>
    </row>
    <row r="14" spans="1:19" ht="24" customHeight="1">
      <c r="A14" s="391"/>
      <c r="B14" s="492" t="s">
        <v>319</v>
      </c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163"/>
    </row>
    <row r="15" spans="1:19" s="443" customFormat="1" ht="12" customHeight="1">
      <c r="A15" s="442"/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76"/>
      <c r="Q15" s="476"/>
      <c r="R15" s="476"/>
      <c r="S15" s="475"/>
    </row>
    <row r="16" spans="1:19" s="162" customFormat="1" ht="24" customHeight="1">
      <c r="A16" s="685" t="s">
        <v>118</v>
      </c>
      <c r="B16" s="686"/>
      <c r="C16" s="687"/>
      <c r="D16" s="688" t="s">
        <v>302</v>
      </c>
      <c r="E16" s="689"/>
      <c r="F16" s="690"/>
      <c r="G16" s="687"/>
      <c r="H16" s="688" t="s">
        <v>301</v>
      </c>
      <c r="I16" s="689"/>
      <c r="J16" s="690"/>
      <c r="K16" s="687"/>
      <c r="L16" s="688" t="s">
        <v>300</v>
      </c>
      <c r="M16" s="689"/>
      <c r="N16" s="690"/>
      <c r="O16" s="687"/>
      <c r="P16" s="688" t="s">
        <v>299</v>
      </c>
      <c r="Q16" s="689"/>
      <c r="R16" s="690"/>
      <c r="S16" s="461"/>
    </row>
    <row r="17" spans="1:19" s="473" customFormat="1" ht="6" customHeight="1">
      <c r="A17" s="533"/>
      <c r="B17" s="691"/>
      <c r="C17" s="692"/>
      <c r="D17" s="693"/>
      <c r="E17" s="694"/>
      <c r="F17" s="695"/>
      <c r="G17" s="692"/>
      <c r="H17" s="693"/>
      <c r="I17" s="694"/>
      <c r="J17" s="695"/>
      <c r="K17" s="696"/>
      <c r="L17" s="697"/>
      <c r="M17" s="698"/>
      <c r="N17" s="699"/>
      <c r="O17" s="696"/>
      <c r="P17" s="697"/>
      <c r="Q17" s="698"/>
      <c r="R17" s="699"/>
      <c r="S17" s="233"/>
    </row>
    <row r="18" spans="1:19" s="473" customFormat="1" ht="15.75" customHeight="1">
      <c r="A18" s="700" t="s">
        <v>119</v>
      </c>
      <c r="B18" s="701"/>
      <c r="C18" s="702" t="s">
        <v>169</v>
      </c>
      <c r="D18" s="703" t="s">
        <v>170</v>
      </c>
      <c r="E18" s="703" t="s">
        <v>171</v>
      </c>
      <c r="F18" s="704" t="s">
        <v>30</v>
      </c>
      <c r="G18" s="702" t="s">
        <v>169</v>
      </c>
      <c r="H18" s="703" t="s">
        <v>170</v>
      </c>
      <c r="I18" s="703" t="s">
        <v>171</v>
      </c>
      <c r="J18" s="704" t="s">
        <v>30</v>
      </c>
      <c r="K18" s="702" t="s">
        <v>169</v>
      </c>
      <c r="L18" s="703" t="s">
        <v>170</v>
      </c>
      <c r="M18" s="703" t="s">
        <v>171</v>
      </c>
      <c r="N18" s="704" t="s">
        <v>30</v>
      </c>
      <c r="O18" s="702" t="s">
        <v>169</v>
      </c>
      <c r="P18" s="703" t="s">
        <v>170</v>
      </c>
      <c r="Q18" s="703" t="s">
        <v>171</v>
      </c>
      <c r="R18" s="704" t="s">
        <v>30</v>
      </c>
      <c r="S18" s="457"/>
    </row>
    <row r="19" spans="1:19" s="473" customFormat="1" ht="6" customHeight="1">
      <c r="A19" s="168"/>
      <c r="B19" s="474"/>
      <c r="C19" s="460"/>
      <c r="D19" s="459"/>
      <c r="E19" s="459"/>
      <c r="F19" s="458"/>
      <c r="G19" s="460"/>
      <c r="H19" s="459"/>
      <c r="I19" s="459"/>
      <c r="J19" s="458"/>
      <c r="K19" s="460"/>
      <c r="L19" s="459"/>
      <c r="M19" s="459"/>
      <c r="N19" s="458"/>
      <c r="O19" s="460"/>
      <c r="P19" s="459"/>
      <c r="Q19" s="459"/>
      <c r="R19" s="458"/>
      <c r="S19" s="457"/>
    </row>
    <row r="20" spans="1:19" s="445" customFormat="1" ht="12" customHeight="1">
      <c r="A20" s="466"/>
      <c r="B20" s="456"/>
      <c r="C20" s="455"/>
      <c r="D20" s="472"/>
      <c r="E20" s="472"/>
      <c r="F20" s="471"/>
      <c r="G20" s="452" t="s">
        <v>173</v>
      </c>
      <c r="H20" s="451" t="s">
        <v>173</v>
      </c>
      <c r="I20" s="451" t="s">
        <v>173</v>
      </c>
      <c r="J20" s="470" t="s">
        <v>173</v>
      </c>
      <c r="K20" s="452" t="s">
        <v>174</v>
      </c>
      <c r="L20" s="451" t="s">
        <v>174</v>
      </c>
      <c r="M20" s="451" t="s">
        <v>174</v>
      </c>
      <c r="N20" s="450" t="s">
        <v>174</v>
      </c>
      <c r="O20" s="452" t="s">
        <v>174</v>
      </c>
      <c r="P20" s="451" t="s">
        <v>174</v>
      </c>
      <c r="Q20" s="451" t="s">
        <v>174</v>
      </c>
      <c r="R20" s="450" t="s">
        <v>174</v>
      </c>
    </row>
    <row r="21" spans="1:19" s="445" customFormat="1" ht="12" customHeight="1">
      <c r="A21" s="1103"/>
      <c r="B21" s="456"/>
      <c r="C21" s="455"/>
      <c r="D21" s="472"/>
      <c r="E21" s="472"/>
      <c r="F21" s="471"/>
      <c r="G21" s="452"/>
      <c r="H21" s="451"/>
      <c r="I21" s="451"/>
      <c r="J21" s="450"/>
      <c r="K21" s="452"/>
      <c r="L21" s="451"/>
      <c r="M21" s="451"/>
      <c r="N21" s="450"/>
      <c r="O21" s="452"/>
      <c r="P21" s="451"/>
      <c r="Q21" s="451"/>
      <c r="R21" s="450"/>
    </row>
    <row r="22" spans="1:19" s="162" customFormat="1" ht="22.15" customHeight="1">
      <c r="A22" s="465"/>
      <c r="B22" s="714" t="s">
        <v>305</v>
      </c>
      <c r="C22" s="1084">
        <v>32.76</v>
      </c>
      <c r="D22" s="1085">
        <v>1197.1089999999999</v>
      </c>
      <c r="E22" s="1085">
        <v>255.471</v>
      </c>
      <c r="F22" s="1086">
        <v>1485.34</v>
      </c>
      <c r="G22" s="1087">
        <v>13.87</v>
      </c>
      <c r="H22" s="1088">
        <v>1.57</v>
      </c>
      <c r="I22" s="1088">
        <v>1.8</v>
      </c>
      <c r="J22" s="1089">
        <v>1.88</v>
      </c>
      <c r="K22" s="1090">
        <v>45762</v>
      </c>
      <c r="L22" s="1091">
        <v>10951</v>
      </c>
      <c r="M22" s="1091">
        <v>7297</v>
      </c>
      <c r="N22" s="1092">
        <v>16011</v>
      </c>
      <c r="O22" s="1090">
        <v>207866</v>
      </c>
      <c r="P22" s="1091">
        <v>205672</v>
      </c>
      <c r="Q22" s="1091">
        <v>33583</v>
      </c>
      <c r="R22" s="1092">
        <v>447121</v>
      </c>
      <c r="S22" s="469"/>
    </row>
    <row r="23" spans="1:19" s="162" customFormat="1" ht="22.15" customHeight="1">
      <c r="A23" s="464" t="s">
        <v>304</v>
      </c>
      <c r="B23" s="690" t="s">
        <v>303</v>
      </c>
      <c r="C23" s="1093">
        <v>32.536999999999999</v>
      </c>
      <c r="D23" s="1094">
        <v>1201.9860000000001</v>
      </c>
      <c r="E23" s="1094">
        <v>220.99100000000001</v>
      </c>
      <c r="F23" s="1095">
        <v>1455.5139999999999</v>
      </c>
      <c r="G23" s="1096">
        <v>11.79</v>
      </c>
      <c r="H23" s="1097">
        <v>1.51</v>
      </c>
      <c r="I23" s="1097">
        <v>1.89</v>
      </c>
      <c r="J23" s="1098">
        <v>1.8</v>
      </c>
      <c r="K23" s="1099">
        <v>53650</v>
      </c>
      <c r="L23" s="1100">
        <v>11274</v>
      </c>
      <c r="M23" s="1100">
        <v>7709</v>
      </c>
      <c r="N23" s="1101">
        <v>16908</v>
      </c>
      <c r="O23" s="1099">
        <v>205768</v>
      </c>
      <c r="P23" s="1100">
        <v>205170</v>
      </c>
      <c r="Q23" s="1100">
        <v>32183</v>
      </c>
      <c r="R23" s="1101">
        <v>443122</v>
      </c>
      <c r="S23" s="468"/>
    </row>
    <row r="24" spans="1:19" s="286" customFormat="1" ht="21" customHeight="1"/>
    <row r="25" spans="1:19" s="162" customFormat="1" ht="21" customHeight="1">
      <c r="A25" s="461"/>
      <c r="E25" s="860"/>
      <c r="F25" s="860"/>
      <c r="G25" s="861"/>
      <c r="H25" s="861"/>
      <c r="I25" s="861"/>
      <c r="J25" s="861"/>
      <c r="K25" s="462"/>
      <c r="L25" s="462"/>
      <c r="M25" s="462"/>
      <c r="N25" s="462"/>
      <c r="O25" s="462"/>
      <c r="P25" s="462"/>
      <c r="Q25" s="462"/>
      <c r="R25" s="462"/>
      <c r="S25" s="439"/>
    </row>
    <row r="26" spans="1:19" s="162" customFormat="1" ht="23.25" customHeight="1">
      <c r="A26" s="461"/>
      <c r="B26" s="492" t="s">
        <v>320</v>
      </c>
      <c r="C26" s="860"/>
      <c r="D26" s="860"/>
      <c r="E26" s="860"/>
      <c r="F26" s="860"/>
      <c r="G26" s="861"/>
      <c r="H26" s="861"/>
      <c r="I26" s="861"/>
      <c r="J26" s="861"/>
      <c r="K26" s="467"/>
      <c r="M26" s="462"/>
      <c r="N26" s="462"/>
      <c r="O26" s="462"/>
      <c r="P26" s="462"/>
      <c r="Q26" s="462"/>
      <c r="R26" s="462"/>
      <c r="S26" s="439"/>
    </row>
    <row r="27" spans="1:19" s="162" customFormat="1" ht="11.25" customHeight="1"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2"/>
      <c r="S27" s="462"/>
    </row>
    <row r="28" spans="1:19" s="162" customFormat="1" ht="24" customHeight="1">
      <c r="A28" s="505" t="s">
        <v>118</v>
      </c>
      <c r="B28" s="506"/>
      <c r="C28" s="687"/>
      <c r="D28" s="688" t="s">
        <v>302</v>
      </c>
      <c r="E28" s="689"/>
      <c r="F28" s="690"/>
      <c r="G28" s="687"/>
      <c r="H28" s="688" t="s">
        <v>301</v>
      </c>
      <c r="I28" s="689"/>
      <c r="J28" s="690"/>
      <c r="K28" s="687"/>
      <c r="L28" s="688" t="s">
        <v>300</v>
      </c>
      <c r="M28" s="689"/>
      <c r="N28" s="690"/>
      <c r="O28" s="687"/>
      <c r="P28" s="688" t="s">
        <v>299</v>
      </c>
      <c r="Q28" s="689"/>
      <c r="R28" s="690"/>
      <c r="S28" s="461"/>
    </row>
    <row r="29" spans="1:19" s="162" customFormat="1" ht="6" customHeight="1">
      <c r="A29" s="533"/>
      <c r="B29" s="691"/>
      <c r="C29" s="710"/>
      <c r="D29" s="711"/>
      <c r="E29" s="712"/>
      <c r="F29" s="713"/>
      <c r="G29" s="710"/>
      <c r="H29" s="711"/>
      <c r="I29" s="712"/>
      <c r="J29" s="713"/>
      <c r="K29" s="710"/>
      <c r="L29" s="711"/>
      <c r="M29" s="712"/>
      <c r="N29" s="713"/>
      <c r="O29" s="710"/>
      <c r="P29" s="711"/>
      <c r="Q29" s="712"/>
      <c r="R29" s="713"/>
      <c r="S29" s="441"/>
    </row>
    <row r="30" spans="1:19" s="162" customFormat="1" ht="15.75" customHeight="1">
      <c r="A30" s="700" t="s">
        <v>119</v>
      </c>
      <c r="B30" s="701"/>
      <c r="C30" s="702" t="s">
        <v>169</v>
      </c>
      <c r="D30" s="703" t="s">
        <v>170</v>
      </c>
      <c r="E30" s="703" t="s">
        <v>171</v>
      </c>
      <c r="F30" s="704" t="s">
        <v>30</v>
      </c>
      <c r="G30" s="702" t="s">
        <v>169</v>
      </c>
      <c r="H30" s="703" t="s">
        <v>170</v>
      </c>
      <c r="I30" s="703" t="s">
        <v>171</v>
      </c>
      <c r="J30" s="704" t="s">
        <v>30</v>
      </c>
      <c r="K30" s="702" t="s">
        <v>169</v>
      </c>
      <c r="L30" s="703" t="s">
        <v>170</v>
      </c>
      <c r="M30" s="703" t="s">
        <v>171</v>
      </c>
      <c r="N30" s="704" t="s">
        <v>30</v>
      </c>
      <c r="O30" s="702" t="s">
        <v>169</v>
      </c>
      <c r="P30" s="703" t="s">
        <v>170</v>
      </c>
      <c r="Q30" s="703" t="s">
        <v>171</v>
      </c>
      <c r="R30" s="704" t="s">
        <v>30</v>
      </c>
      <c r="S30" s="457"/>
    </row>
    <row r="31" spans="1:19" s="162" customFormat="1" ht="6" customHeight="1">
      <c r="A31" s="440"/>
      <c r="B31" s="214"/>
      <c r="C31" s="460"/>
      <c r="D31" s="459"/>
      <c r="E31" s="459"/>
      <c r="F31" s="458"/>
      <c r="G31" s="460"/>
      <c r="H31" s="459"/>
      <c r="I31" s="459"/>
      <c r="J31" s="458"/>
      <c r="K31" s="460"/>
      <c r="L31" s="459"/>
      <c r="M31" s="459"/>
      <c r="N31" s="458"/>
      <c r="O31" s="460"/>
      <c r="P31" s="459"/>
      <c r="Q31" s="459"/>
      <c r="R31" s="458"/>
      <c r="S31" s="457"/>
    </row>
    <row r="32" spans="1:19" s="445" customFormat="1" ht="12" customHeight="1">
      <c r="A32" s="466"/>
      <c r="B32" s="456"/>
      <c r="C32" s="455"/>
      <c r="D32" s="454"/>
      <c r="E32" s="454"/>
      <c r="F32" s="453"/>
      <c r="G32" s="452" t="s">
        <v>173</v>
      </c>
      <c r="H32" s="451" t="s">
        <v>173</v>
      </c>
      <c r="I32" s="451" t="s">
        <v>173</v>
      </c>
      <c r="J32" s="450" t="s">
        <v>173</v>
      </c>
      <c r="K32" s="452" t="s">
        <v>174</v>
      </c>
      <c r="L32" s="451" t="s">
        <v>174</v>
      </c>
      <c r="M32" s="451" t="s">
        <v>174</v>
      </c>
      <c r="N32" s="450" t="s">
        <v>174</v>
      </c>
      <c r="O32" s="452" t="s">
        <v>174</v>
      </c>
      <c r="P32" s="451" t="s">
        <v>174</v>
      </c>
      <c r="Q32" s="451" t="s">
        <v>174</v>
      </c>
      <c r="R32" s="450" t="s">
        <v>174</v>
      </c>
    </row>
    <row r="33" spans="1:19" s="445" customFormat="1" ht="12" customHeight="1">
      <c r="A33" s="1103"/>
      <c r="B33" s="456"/>
      <c r="C33" s="455"/>
      <c r="D33" s="454"/>
      <c r="E33" s="454"/>
      <c r="F33" s="453"/>
      <c r="G33" s="452"/>
      <c r="H33" s="451"/>
      <c r="I33" s="451"/>
      <c r="J33" s="450"/>
      <c r="K33" s="452"/>
      <c r="L33" s="451"/>
      <c r="M33" s="451"/>
      <c r="N33" s="450"/>
      <c r="O33" s="452"/>
      <c r="P33" s="451"/>
      <c r="Q33" s="451"/>
      <c r="R33" s="450"/>
    </row>
    <row r="34" spans="1:19" s="162" customFormat="1" ht="22.15" customHeight="1">
      <c r="A34" s="465"/>
      <c r="B34" s="714" t="s">
        <v>305</v>
      </c>
      <c r="C34" s="1084">
        <v>26.045000000000002</v>
      </c>
      <c r="D34" s="1085">
        <v>1196.105</v>
      </c>
      <c r="E34" s="1085">
        <v>273.79899999999998</v>
      </c>
      <c r="F34" s="1086">
        <v>1495.9480000000001</v>
      </c>
      <c r="G34" s="1087">
        <v>11.09</v>
      </c>
      <c r="H34" s="1088">
        <v>1.47</v>
      </c>
      <c r="I34" s="1088">
        <v>1.74</v>
      </c>
      <c r="J34" s="1089">
        <v>1.69</v>
      </c>
      <c r="K34" s="1090">
        <v>59478</v>
      </c>
      <c r="L34" s="1091">
        <v>11003</v>
      </c>
      <c r="M34" s="1091">
        <v>7036</v>
      </c>
      <c r="N34" s="1092">
        <v>15788</v>
      </c>
      <c r="O34" s="1090">
        <v>171766</v>
      </c>
      <c r="P34" s="1091">
        <v>194068</v>
      </c>
      <c r="Q34" s="1091">
        <v>33580</v>
      </c>
      <c r="R34" s="1092">
        <v>399414</v>
      </c>
      <c r="S34" s="449"/>
    </row>
    <row r="35" spans="1:19" s="162" customFormat="1" ht="22.15" customHeight="1">
      <c r="A35" s="464" t="s">
        <v>304</v>
      </c>
      <c r="B35" s="690" t="s">
        <v>303</v>
      </c>
      <c r="C35" s="1093">
        <v>27.738</v>
      </c>
      <c r="D35" s="1094">
        <v>1163.085</v>
      </c>
      <c r="E35" s="1094">
        <v>251.93299999999999</v>
      </c>
      <c r="F35" s="1095">
        <v>1442.7560000000001</v>
      </c>
      <c r="G35" s="1096">
        <v>10.33</v>
      </c>
      <c r="H35" s="1097">
        <v>1.46</v>
      </c>
      <c r="I35" s="1097">
        <v>1.81</v>
      </c>
      <c r="J35" s="1098">
        <v>1.69</v>
      </c>
      <c r="K35" s="1099">
        <v>64649</v>
      </c>
      <c r="L35" s="1100">
        <v>11822</v>
      </c>
      <c r="M35" s="1100">
        <v>7394</v>
      </c>
      <c r="N35" s="1101">
        <v>17205</v>
      </c>
      <c r="O35" s="1099">
        <v>185212</v>
      </c>
      <c r="P35" s="1100">
        <v>200280</v>
      </c>
      <c r="Q35" s="1100">
        <v>33708</v>
      </c>
      <c r="R35" s="1101">
        <v>419201</v>
      </c>
      <c r="S35" s="449"/>
    </row>
    <row r="36" spans="1:19" s="286" customFormat="1" ht="21" customHeight="1"/>
    <row r="37" spans="1:19" s="162" customFormat="1" ht="21" customHeight="1"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</row>
    <row r="38" spans="1:19" s="162" customFormat="1" ht="21.95" customHeight="1">
      <c r="A38" s="862"/>
      <c r="B38" s="492" t="s">
        <v>176</v>
      </c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</row>
    <row r="39" spans="1:19" s="162" customFormat="1" ht="11.25" customHeight="1">
      <c r="A39" s="444"/>
      <c r="B39" s="444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</row>
    <row r="40" spans="1:19" s="162" customFormat="1" ht="24" customHeight="1">
      <c r="A40" s="505" t="s">
        <v>118</v>
      </c>
      <c r="B40" s="506"/>
      <c r="C40" s="687"/>
      <c r="D40" s="688" t="s">
        <v>302</v>
      </c>
      <c r="E40" s="689"/>
      <c r="F40" s="690"/>
      <c r="G40" s="687"/>
      <c r="H40" s="688" t="s">
        <v>301</v>
      </c>
      <c r="I40" s="689"/>
      <c r="J40" s="690"/>
      <c r="K40" s="687"/>
      <c r="L40" s="688" t="s">
        <v>300</v>
      </c>
      <c r="M40" s="689"/>
      <c r="N40" s="690"/>
      <c r="O40" s="687"/>
      <c r="P40" s="688" t="s">
        <v>299</v>
      </c>
      <c r="Q40" s="689"/>
      <c r="R40" s="690"/>
      <c r="S40" s="461"/>
    </row>
    <row r="41" spans="1:19" s="162" customFormat="1" ht="6" customHeight="1">
      <c r="A41" s="533"/>
      <c r="B41" s="691"/>
      <c r="C41" s="710"/>
      <c r="D41" s="711"/>
      <c r="E41" s="712"/>
      <c r="F41" s="713"/>
      <c r="G41" s="710"/>
      <c r="H41" s="711"/>
      <c r="I41" s="712"/>
      <c r="J41" s="713"/>
      <c r="K41" s="710"/>
      <c r="L41" s="711"/>
      <c r="M41" s="712"/>
      <c r="N41" s="713"/>
      <c r="O41" s="710"/>
      <c r="P41" s="711"/>
      <c r="Q41" s="712"/>
      <c r="R41" s="713"/>
      <c r="S41" s="441"/>
    </row>
    <row r="42" spans="1:19" s="162" customFormat="1" ht="15.75" customHeight="1">
      <c r="A42" s="700" t="s">
        <v>119</v>
      </c>
      <c r="B42" s="701"/>
      <c r="C42" s="702" t="s">
        <v>169</v>
      </c>
      <c r="D42" s="703" t="s">
        <v>170</v>
      </c>
      <c r="E42" s="703" t="s">
        <v>171</v>
      </c>
      <c r="F42" s="704" t="s">
        <v>30</v>
      </c>
      <c r="G42" s="702" t="s">
        <v>169</v>
      </c>
      <c r="H42" s="703" t="s">
        <v>170</v>
      </c>
      <c r="I42" s="703" t="s">
        <v>171</v>
      </c>
      <c r="J42" s="704" t="s">
        <v>30</v>
      </c>
      <c r="K42" s="702" t="s">
        <v>169</v>
      </c>
      <c r="L42" s="703" t="s">
        <v>170</v>
      </c>
      <c r="M42" s="703" t="s">
        <v>171</v>
      </c>
      <c r="N42" s="704" t="s">
        <v>30</v>
      </c>
      <c r="O42" s="702" t="s">
        <v>169</v>
      </c>
      <c r="P42" s="703" t="s">
        <v>170</v>
      </c>
      <c r="Q42" s="703" t="s">
        <v>171</v>
      </c>
      <c r="R42" s="704" t="s">
        <v>30</v>
      </c>
      <c r="S42" s="457"/>
    </row>
    <row r="43" spans="1:19" s="162" customFormat="1" ht="6" customHeight="1">
      <c r="A43" s="440"/>
      <c r="B43" s="214"/>
      <c r="C43" s="460"/>
      <c r="D43" s="459"/>
      <c r="E43" s="459"/>
      <c r="F43" s="458"/>
      <c r="G43" s="460"/>
      <c r="H43" s="459"/>
      <c r="I43" s="459"/>
      <c r="J43" s="458"/>
      <c r="K43" s="460"/>
      <c r="L43" s="459"/>
      <c r="M43" s="459"/>
      <c r="N43" s="458"/>
      <c r="O43" s="460"/>
      <c r="P43" s="459"/>
      <c r="Q43" s="459"/>
      <c r="R43" s="458"/>
      <c r="S43" s="457"/>
    </row>
    <row r="44" spans="1:19" s="445" customFormat="1" ht="12" customHeight="1">
      <c r="A44" s="662"/>
      <c r="B44" s="663"/>
      <c r="C44" s="455"/>
      <c r="D44" s="454"/>
      <c r="E44" s="454"/>
      <c r="F44" s="453"/>
      <c r="G44" s="452" t="s">
        <v>173</v>
      </c>
      <c r="H44" s="451" t="s">
        <v>173</v>
      </c>
      <c r="I44" s="451" t="s">
        <v>173</v>
      </c>
      <c r="J44" s="450" t="s">
        <v>173</v>
      </c>
      <c r="K44" s="452" t="s">
        <v>174</v>
      </c>
      <c r="L44" s="451" t="s">
        <v>174</v>
      </c>
      <c r="M44" s="451" t="s">
        <v>174</v>
      </c>
      <c r="N44" s="450" t="s">
        <v>174</v>
      </c>
      <c r="O44" s="452" t="s">
        <v>174</v>
      </c>
      <c r="P44" s="451" t="s">
        <v>174</v>
      </c>
      <c r="Q44" s="451" t="s">
        <v>174</v>
      </c>
      <c r="R44" s="450" t="s">
        <v>174</v>
      </c>
      <c r="S44" s="446"/>
    </row>
    <row r="45" spans="1:19" s="445" customFormat="1" ht="12" customHeight="1">
      <c r="A45" s="446"/>
      <c r="B45" s="456"/>
      <c r="C45" s="455"/>
      <c r="D45" s="454"/>
      <c r="E45" s="454"/>
      <c r="F45" s="453"/>
      <c r="G45" s="452"/>
      <c r="H45" s="451"/>
      <c r="I45" s="451"/>
      <c r="J45" s="450"/>
      <c r="K45" s="452"/>
      <c r="L45" s="451"/>
      <c r="M45" s="451"/>
      <c r="N45" s="450"/>
      <c r="O45" s="452"/>
      <c r="P45" s="451"/>
      <c r="Q45" s="451"/>
      <c r="R45" s="450"/>
      <c r="S45" s="446"/>
    </row>
    <row r="46" spans="1:19" s="162" customFormat="1" ht="22.15" customHeight="1">
      <c r="A46" s="465"/>
      <c r="B46" s="714" t="s">
        <v>305</v>
      </c>
      <c r="C46" s="1248">
        <v>12.731999999999999</v>
      </c>
      <c r="D46" s="1249">
        <v>640.02</v>
      </c>
      <c r="E46" s="1249">
        <v>122.22799999999999</v>
      </c>
      <c r="F46" s="1250">
        <v>774.98</v>
      </c>
      <c r="G46" s="1251">
        <v>7.77</v>
      </c>
      <c r="H46" s="1252">
        <v>1.39</v>
      </c>
      <c r="I46" s="1252">
        <v>1.34</v>
      </c>
      <c r="J46" s="1253">
        <v>1.49</v>
      </c>
      <c r="K46" s="1254">
        <v>73493</v>
      </c>
      <c r="L46" s="1255">
        <v>7022</v>
      </c>
      <c r="M46" s="1255">
        <v>7896</v>
      </c>
      <c r="N46" s="1256">
        <v>12855</v>
      </c>
      <c r="O46" s="1254">
        <v>72721</v>
      </c>
      <c r="P46" s="1255">
        <v>62431</v>
      </c>
      <c r="Q46" s="1255">
        <v>12947</v>
      </c>
      <c r="R46" s="1256">
        <v>148100</v>
      </c>
      <c r="S46" s="449"/>
    </row>
    <row r="47" spans="1:19" s="162" customFormat="1" ht="21" customHeight="1">
      <c r="A47" s="464" t="s">
        <v>304</v>
      </c>
      <c r="B47" s="690" t="s">
        <v>303</v>
      </c>
      <c r="C47" s="1084">
        <v>12.52</v>
      </c>
      <c r="D47" s="1085">
        <v>737.76800000000003</v>
      </c>
      <c r="E47" s="1085">
        <v>141.88800000000001</v>
      </c>
      <c r="F47" s="1086">
        <v>892.17600000000004</v>
      </c>
      <c r="G47" s="1087">
        <v>6.67</v>
      </c>
      <c r="H47" s="1088">
        <v>1.42</v>
      </c>
      <c r="I47" s="1088">
        <v>1.29</v>
      </c>
      <c r="J47" s="1089">
        <v>1.47</v>
      </c>
      <c r="K47" s="1090">
        <v>76181</v>
      </c>
      <c r="L47" s="1091">
        <v>6708</v>
      </c>
      <c r="M47" s="1091">
        <v>7688</v>
      </c>
      <c r="N47" s="1092">
        <v>11256</v>
      </c>
      <c r="O47" s="1090">
        <v>63586</v>
      </c>
      <c r="P47" s="1091">
        <v>70318</v>
      </c>
      <c r="Q47" s="1091">
        <v>14021</v>
      </c>
      <c r="R47" s="1092">
        <v>147925</v>
      </c>
      <c r="S47" s="449"/>
    </row>
    <row r="48" spans="1:19" s="493" customFormat="1" ht="21" customHeight="1">
      <c r="A48" s="286" t="s">
        <v>298</v>
      </c>
      <c r="B48" s="286"/>
      <c r="C48" s="286"/>
    </row>
    <row r="49" s="433" customFormat="1" ht="14.1" customHeight="1"/>
    <row r="50" s="433" customFormat="1" ht="14.1" customHeight="1"/>
    <row r="51" s="433" customFormat="1" ht="14.1" customHeight="1"/>
    <row r="52" s="433" customFormat="1" ht="14.1" customHeight="1"/>
    <row r="53" s="433" customFormat="1" ht="14.1" customHeight="1"/>
    <row r="54" s="433" customFormat="1" ht="14.1" customHeight="1"/>
    <row r="55" s="433" customFormat="1" ht="14.1" customHeight="1"/>
    <row r="56" s="433" customFormat="1" ht="14.1" customHeight="1"/>
    <row r="57" s="433" customFormat="1" ht="14.1" customHeight="1"/>
    <row r="58" s="433" customFormat="1" ht="14.1" customHeight="1"/>
    <row r="59" s="433" customFormat="1" ht="14.1" customHeight="1"/>
    <row r="60" s="433" customFormat="1" ht="14.1" customHeight="1"/>
    <row r="61" s="433" customFormat="1" ht="14.1" customHeight="1"/>
    <row r="62" s="433" customFormat="1" ht="14.1" customHeight="1"/>
  </sheetData>
  <phoneticPr fontId="26"/>
  <printOptions gridLinesSet="0"/>
  <pageMargins left="0.59055118110236227" right="0.59055118110236227" top="0.78740157480314965" bottom="0.59055118110236227" header="0" footer="0.39370078740157483"/>
  <pageSetup paperSize="9" scale="65" firstPageNumber="38" pageOrder="overThenDown" orientation="landscape" useFirstPageNumber="1" r:id="rId1"/>
  <headerFooter alignWithMargins="0"/>
  <colBreaks count="1" manualBreakCount="1">
    <brk id="10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97"/>
  <sheetViews>
    <sheetView view="pageBreakPreview" zoomScaleNormal="100" zoomScaleSheetLayoutView="100" workbookViewId="0">
      <pane xSplit="6" ySplit="5" topLeftCell="G6" activePane="bottomRight" state="frozen"/>
      <selection activeCell="J4" sqref="J4:K5"/>
      <selection pane="topRight" activeCell="J4" sqref="J4:K5"/>
      <selection pane="bottomLeft" activeCell="J4" sqref="J4:K5"/>
      <selection pane="bottomRight"/>
    </sheetView>
  </sheetViews>
  <sheetFormatPr defaultColWidth="9" defaultRowHeight="12"/>
  <cols>
    <col min="1" max="1" width="5.75" style="21" customWidth="1" collapsed="1"/>
    <col min="2" max="2" width="2.625" style="46" customWidth="1" collapsed="1"/>
    <col min="3" max="3" width="1.875" style="21" customWidth="1" collapsed="1"/>
    <col min="4" max="4" width="3.375" style="20" customWidth="1" collapsed="1"/>
    <col min="5" max="5" width="12.625" style="20" customWidth="1" collapsed="1"/>
    <col min="6" max="6" width="4.25" style="20" customWidth="1" collapsed="1"/>
    <col min="7" max="8" width="10.625" style="1" customWidth="1" collapsed="1"/>
    <col min="9" max="9" width="1.125" style="1" customWidth="1" collapsed="1"/>
    <col min="10" max="10" width="10.625" style="1" customWidth="1" collapsed="1"/>
    <col min="11" max="11" width="1.125" style="1" customWidth="1" collapsed="1"/>
    <col min="12" max="12" width="10.625" style="1" customWidth="1" collapsed="1"/>
    <col min="13" max="13" width="1.125" style="1" customWidth="1" collapsed="1"/>
    <col min="14" max="14" width="10.625" style="1" customWidth="1" collapsed="1"/>
    <col min="15" max="15" width="1.125" style="1" customWidth="1" collapsed="1"/>
    <col min="16" max="16" width="10.625" style="1" customWidth="1" collapsed="1"/>
    <col min="17" max="17" width="1.125" style="2" customWidth="1" collapsed="1"/>
    <col min="18" max="18" width="10.625" style="1" customWidth="1" collapsed="1"/>
    <col min="19" max="19" width="1.125" style="2" customWidth="1" collapsed="1"/>
    <col min="20" max="20" width="10.625" style="1" customWidth="1" collapsed="1"/>
    <col min="21" max="21" width="1.125" style="2" customWidth="1" collapsed="1"/>
    <col min="22" max="22" width="10.625" style="1" customWidth="1" collapsed="1"/>
    <col min="23" max="23" width="1.125" style="2" customWidth="1" collapsed="1"/>
    <col min="24" max="24" width="10.625" style="1" customWidth="1" collapsed="1"/>
    <col min="25" max="25" width="1.125" style="2" customWidth="1" collapsed="1"/>
    <col min="26" max="26" width="10.625" style="1" customWidth="1" collapsed="1"/>
    <col min="27" max="27" width="1.125" style="2" customWidth="1" collapsed="1"/>
    <col min="28" max="28" width="10.625" style="1" customWidth="1" collapsed="1"/>
    <col min="29" max="29" width="1.125" style="2" customWidth="1" collapsed="1"/>
    <col min="30" max="30" width="1.75" style="1" customWidth="1" collapsed="1"/>
    <col min="31" max="31" width="1.125" style="2" customWidth="1" collapsed="1"/>
    <col min="32" max="16384" width="9" style="1" collapsed="1"/>
  </cols>
  <sheetData>
    <row r="1" spans="1:31" s="21" customFormat="1" ht="39" customHeight="1">
      <c r="B1" s="46"/>
      <c r="D1" s="20"/>
      <c r="E1" s="20"/>
      <c r="F1" s="20"/>
      <c r="Q1" s="20"/>
      <c r="S1" s="20"/>
      <c r="U1" s="20"/>
      <c r="W1" s="20"/>
      <c r="Y1" s="20"/>
      <c r="AA1" s="20"/>
      <c r="AC1" s="20"/>
      <c r="AE1" s="20"/>
    </row>
    <row r="2" spans="1:31" s="22" customFormat="1" ht="22.5" customHeight="1">
      <c r="B2" s="376"/>
      <c r="C2" s="386"/>
      <c r="D2" s="393"/>
      <c r="E2" s="394" t="s">
        <v>217</v>
      </c>
      <c r="F2" s="394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93"/>
      <c r="R2" s="386"/>
      <c r="S2" s="393"/>
      <c r="T2" s="386"/>
      <c r="U2" s="393"/>
      <c r="V2" s="386"/>
      <c r="W2" s="393"/>
      <c r="X2" s="386"/>
      <c r="Y2" s="393"/>
      <c r="Z2" s="386"/>
      <c r="AA2" s="393"/>
      <c r="AB2" s="386"/>
      <c r="AC2" s="393"/>
      <c r="AD2" s="376"/>
      <c r="AE2" s="395"/>
    </row>
    <row r="3" spans="1:31" s="21" customFormat="1" ht="27" customHeight="1">
      <c r="B3" s="46"/>
      <c r="C3" s="1284" t="s">
        <v>218</v>
      </c>
      <c r="D3" s="1304"/>
      <c r="E3" s="1305"/>
      <c r="F3" s="265"/>
      <c r="G3" s="1284" t="s">
        <v>196</v>
      </c>
      <c r="H3" s="1312"/>
      <c r="I3" s="1312"/>
      <c r="J3" s="1312"/>
      <c r="K3" s="1312"/>
      <c r="L3" s="1312"/>
      <c r="M3" s="1312"/>
      <c r="N3" s="1312"/>
      <c r="O3" s="1313"/>
      <c r="P3" s="1318" t="s">
        <v>197</v>
      </c>
      <c r="Q3" s="1319"/>
      <c r="R3" s="1320"/>
      <c r="S3" s="1320"/>
      <c r="T3" s="1320"/>
      <c r="U3" s="1320"/>
      <c r="V3" s="1320"/>
      <c r="W3" s="1320"/>
      <c r="X3" s="1320"/>
      <c r="Y3" s="1321"/>
      <c r="Z3" s="1314" t="s">
        <v>198</v>
      </c>
      <c r="AA3" s="1315"/>
      <c r="AB3" s="1316"/>
      <c r="AC3" s="1317"/>
      <c r="AE3" s="20"/>
    </row>
    <row r="4" spans="1:31" s="272" customFormat="1" ht="20.100000000000001" customHeight="1">
      <c r="B4" s="266"/>
      <c r="C4" s="1306"/>
      <c r="D4" s="1307"/>
      <c r="E4" s="1308"/>
      <c r="F4" s="267" t="s">
        <v>219</v>
      </c>
      <c r="G4" s="267"/>
      <c r="H4" s="1322" t="s">
        <v>220</v>
      </c>
      <c r="I4" s="1323"/>
      <c r="J4" s="1322" t="s">
        <v>367</v>
      </c>
      <c r="K4" s="1326"/>
      <c r="L4" s="268"/>
      <c r="M4" s="268"/>
      <c r="N4" s="268"/>
      <c r="O4" s="269"/>
      <c r="P4" s="270"/>
      <c r="Q4" s="271"/>
      <c r="R4" s="1332" t="s">
        <v>220</v>
      </c>
      <c r="S4" s="1333"/>
      <c r="T4" s="1322" t="s">
        <v>367</v>
      </c>
      <c r="U4" s="1326"/>
      <c r="V4" s="268"/>
      <c r="W4" s="268"/>
      <c r="X4" s="268"/>
      <c r="Y4" s="269"/>
      <c r="Z4" s="1328"/>
      <c r="AA4" s="1329"/>
      <c r="AB4" s="1322" t="s">
        <v>220</v>
      </c>
      <c r="AC4" s="1323"/>
    </row>
    <row r="5" spans="1:31" s="21" customFormat="1" ht="27" customHeight="1">
      <c r="B5" s="46"/>
      <c r="C5" s="1309"/>
      <c r="D5" s="1310"/>
      <c r="E5" s="1311"/>
      <c r="F5" s="273" t="s">
        <v>221</v>
      </c>
      <c r="G5" s="273"/>
      <c r="H5" s="1324"/>
      <c r="I5" s="1325"/>
      <c r="J5" s="1324"/>
      <c r="K5" s="1327"/>
      <c r="L5" s="1335" t="s">
        <v>222</v>
      </c>
      <c r="M5" s="1336"/>
      <c r="N5" s="1337" t="s">
        <v>223</v>
      </c>
      <c r="O5" s="1338"/>
      <c r="P5" s="274"/>
      <c r="Q5" s="275"/>
      <c r="R5" s="1334"/>
      <c r="S5" s="1333"/>
      <c r="T5" s="1324"/>
      <c r="U5" s="1327"/>
      <c r="V5" s="1337" t="s">
        <v>222</v>
      </c>
      <c r="W5" s="1339"/>
      <c r="X5" s="1337" t="s">
        <v>224</v>
      </c>
      <c r="Y5" s="1338"/>
      <c r="Z5" s="1330"/>
      <c r="AA5" s="1331"/>
      <c r="AB5" s="1324"/>
      <c r="AC5" s="1325"/>
      <c r="AE5" s="20"/>
    </row>
    <row r="6" spans="1:31" s="11" customFormat="1" ht="12" hidden="1" customHeight="1">
      <c r="A6" s="380"/>
      <c r="B6" s="276"/>
      <c r="C6" s="350"/>
      <c r="D6" s="1223"/>
      <c r="E6" s="1104"/>
      <c r="F6" s="1214"/>
      <c r="G6" s="1215" t="s">
        <v>396</v>
      </c>
      <c r="H6" s="1213" t="s">
        <v>402</v>
      </c>
      <c r="I6" s="1216"/>
      <c r="J6" s="1217" t="s">
        <v>403</v>
      </c>
      <c r="K6" s="1216"/>
      <c r="L6" s="1218" t="s">
        <v>404</v>
      </c>
      <c r="M6" s="1219"/>
      <c r="N6" s="1213" t="s">
        <v>405</v>
      </c>
      <c r="O6" s="1220"/>
      <c r="P6" s="1213" t="s">
        <v>398</v>
      </c>
      <c r="Q6" s="1221"/>
      <c r="R6" s="1213" t="s">
        <v>406</v>
      </c>
      <c r="S6" s="1219"/>
      <c r="T6" s="1213" t="s">
        <v>407</v>
      </c>
      <c r="U6" s="1219"/>
      <c r="V6" s="1213" t="s">
        <v>408</v>
      </c>
      <c r="W6" s="1219"/>
      <c r="X6" s="1213" t="s">
        <v>409</v>
      </c>
      <c r="Y6" s="1220"/>
      <c r="Z6" s="1213" t="s">
        <v>399</v>
      </c>
      <c r="AA6" s="1222"/>
      <c r="AB6" s="1213" t="s">
        <v>410</v>
      </c>
      <c r="AC6" s="1022"/>
    </row>
    <row r="7" spans="1:31" s="11" customFormat="1" ht="19.5" customHeight="1">
      <c r="A7" s="380"/>
      <c r="B7" s="276"/>
      <c r="C7" s="1284" t="s">
        <v>225</v>
      </c>
      <c r="D7" s="1340"/>
      <c r="E7" s="1341"/>
      <c r="F7" s="348">
        <v>30</v>
      </c>
      <c r="G7" s="156">
        <v>4236675</v>
      </c>
      <c r="H7" s="156">
        <v>172374</v>
      </c>
      <c r="I7" s="149"/>
      <c r="J7" s="806">
        <v>1136005</v>
      </c>
      <c r="K7" s="650"/>
      <c r="L7" s="156">
        <v>504646</v>
      </c>
      <c r="M7" s="650"/>
      <c r="N7" s="156">
        <v>87326</v>
      </c>
      <c r="O7" s="149"/>
      <c r="P7" s="156">
        <v>4232679</v>
      </c>
      <c r="Q7" s="160"/>
      <c r="R7" s="156">
        <v>172372</v>
      </c>
      <c r="S7" s="160"/>
      <c r="T7" s="806">
        <v>1136005</v>
      </c>
      <c r="U7" s="160"/>
      <c r="V7" s="156">
        <v>504646</v>
      </c>
      <c r="W7" s="160"/>
      <c r="X7" s="156">
        <v>87326</v>
      </c>
      <c r="Y7" s="149"/>
      <c r="Z7" s="156">
        <v>3996</v>
      </c>
      <c r="AA7" s="149"/>
      <c r="AB7" s="156">
        <v>2</v>
      </c>
      <c r="AC7" s="149"/>
    </row>
    <row r="8" spans="1:31" s="11" customFormat="1" ht="19.5" customHeight="1">
      <c r="A8" s="380"/>
      <c r="B8" s="276"/>
      <c r="C8" s="1297"/>
      <c r="D8" s="1298"/>
      <c r="E8" s="1299"/>
      <c r="F8" s="348" t="s">
        <v>421</v>
      </c>
      <c r="G8" s="156">
        <v>4125112</v>
      </c>
      <c r="H8" s="156">
        <v>165536</v>
      </c>
      <c r="I8" s="149"/>
      <c r="J8" s="806">
        <v>1111420</v>
      </c>
      <c r="K8" s="650"/>
      <c r="L8" s="156">
        <v>527304</v>
      </c>
      <c r="M8" s="650"/>
      <c r="N8" s="156">
        <v>91685</v>
      </c>
      <c r="O8" s="149"/>
      <c r="P8" s="156">
        <v>4124924</v>
      </c>
      <c r="Q8" s="160"/>
      <c r="R8" s="156">
        <v>165536</v>
      </c>
      <c r="S8" s="160"/>
      <c r="T8" s="806">
        <v>1111420</v>
      </c>
      <c r="U8" s="160"/>
      <c r="V8" s="156">
        <v>527304</v>
      </c>
      <c r="W8" s="160"/>
      <c r="X8" s="156">
        <v>91685</v>
      </c>
      <c r="Y8" s="149"/>
      <c r="Z8" s="156">
        <v>188</v>
      </c>
      <c r="AA8" s="149"/>
      <c r="AB8" s="156">
        <v>0</v>
      </c>
      <c r="AC8" s="149"/>
    </row>
    <row r="9" spans="1:31" s="11" customFormat="1" ht="19.5" customHeight="1">
      <c r="A9" s="380"/>
      <c r="B9" s="276"/>
      <c r="C9" s="1297"/>
      <c r="D9" s="1298"/>
      <c r="E9" s="1299"/>
      <c r="F9" s="348">
        <v>2</v>
      </c>
      <c r="G9" s="156">
        <v>4054474</v>
      </c>
      <c r="H9" s="156">
        <v>158512</v>
      </c>
      <c r="I9" s="149"/>
      <c r="J9" s="806">
        <v>1108119</v>
      </c>
      <c r="K9" s="650"/>
      <c r="L9" s="156">
        <v>552131</v>
      </c>
      <c r="M9" s="650"/>
      <c r="N9" s="156">
        <v>97546</v>
      </c>
      <c r="O9" s="149"/>
      <c r="P9" s="156">
        <v>4054473</v>
      </c>
      <c r="Q9" s="160"/>
      <c r="R9" s="156">
        <v>158512</v>
      </c>
      <c r="S9" s="160"/>
      <c r="T9" s="806">
        <v>1108119</v>
      </c>
      <c r="U9" s="160"/>
      <c r="V9" s="156">
        <v>552131</v>
      </c>
      <c r="W9" s="160"/>
      <c r="X9" s="156">
        <v>97546</v>
      </c>
      <c r="Y9" s="149"/>
      <c r="Z9" s="156">
        <v>1</v>
      </c>
      <c r="AA9" s="149"/>
      <c r="AB9" s="156">
        <v>0</v>
      </c>
      <c r="AC9" s="149"/>
    </row>
    <row r="10" spans="1:31" s="11" customFormat="1" ht="19.5" customHeight="1">
      <c r="A10" s="380"/>
      <c r="B10" s="276"/>
      <c r="C10" s="277"/>
      <c r="D10" s="1300" t="s">
        <v>226</v>
      </c>
      <c r="E10" s="1273"/>
      <c r="F10" s="381">
        <v>30</v>
      </c>
      <c r="G10" s="158">
        <v>3384478</v>
      </c>
      <c r="H10" s="158">
        <v>109989</v>
      </c>
      <c r="I10" s="150"/>
      <c r="J10" s="807">
        <v>1035611</v>
      </c>
      <c r="K10" s="159">
        <v>0</v>
      </c>
      <c r="L10" s="158">
        <v>478865</v>
      </c>
      <c r="M10" s="159">
        <v>0</v>
      </c>
      <c r="N10" s="158">
        <v>77667</v>
      </c>
      <c r="O10" s="150">
        <v>0</v>
      </c>
      <c r="P10" s="158">
        <v>3380482</v>
      </c>
      <c r="Q10" s="159">
        <v>0</v>
      </c>
      <c r="R10" s="158">
        <v>109987</v>
      </c>
      <c r="S10" s="159">
        <v>0</v>
      </c>
      <c r="T10" s="807">
        <v>1035611</v>
      </c>
      <c r="U10" s="159">
        <v>0</v>
      </c>
      <c r="V10" s="158">
        <v>478865</v>
      </c>
      <c r="W10" s="159">
        <v>0</v>
      </c>
      <c r="X10" s="158">
        <v>77667</v>
      </c>
      <c r="Y10" s="150">
        <v>0</v>
      </c>
      <c r="Z10" s="900">
        <v>3996</v>
      </c>
      <c r="AA10" s="150">
        <v>0</v>
      </c>
      <c r="AB10" s="900">
        <v>2</v>
      </c>
      <c r="AC10" s="150">
        <v>0</v>
      </c>
    </row>
    <row r="11" spans="1:31" s="11" customFormat="1" ht="19.5" customHeight="1">
      <c r="A11" s="380"/>
      <c r="B11" s="276"/>
      <c r="C11" s="277"/>
      <c r="D11" s="1301"/>
      <c r="E11" s="1274"/>
      <c r="F11" s="348" t="s">
        <v>421</v>
      </c>
      <c r="G11" s="156">
        <v>3270837</v>
      </c>
      <c r="H11" s="156">
        <v>103044</v>
      </c>
      <c r="I11" s="149"/>
      <c r="J11" s="806">
        <v>1009311</v>
      </c>
      <c r="K11" s="160">
        <v>0</v>
      </c>
      <c r="L11" s="156">
        <v>498999</v>
      </c>
      <c r="M11" s="160">
        <v>0</v>
      </c>
      <c r="N11" s="156">
        <v>80066</v>
      </c>
      <c r="O11" s="149">
        <v>0</v>
      </c>
      <c r="P11" s="156">
        <v>3270649</v>
      </c>
      <c r="Q11" s="160">
        <v>0</v>
      </c>
      <c r="R11" s="156">
        <v>103044</v>
      </c>
      <c r="S11" s="160">
        <v>0</v>
      </c>
      <c r="T11" s="806">
        <v>1009311</v>
      </c>
      <c r="U11" s="160">
        <v>0</v>
      </c>
      <c r="V11" s="156">
        <v>498999</v>
      </c>
      <c r="W11" s="160">
        <v>0</v>
      </c>
      <c r="X11" s="156">
        <v>80066</v>
      </c>
      <c r="Y11" s="149"/>
      <c r="Z11" s="156">
        <v>188</v>
      </c>
      <c r="AA11" s="149">
        <v>0</v>
      </c>
      <c r="AB11" s="156">
        <v>0</v>
      </c>
      <c r="AC11" s="149">
        <v>0</v>
      </c>
    </row>
    <row r="12" spans="1:31" s="11" customFormat="1" ht="19.5" customHeight="1" thickBot="1">
      <c r="A12" s="380"/>
      <c r="B12" s="276"/>
      <c r="C12" s="277"/>
      <c r="D12" s="1302"/>
      <c r="E12" s="1303"/>
      <c r="F12" s="382">
        <v>2</v>
      </c>
      <c r="G12" s="765">
        <v>3199071</v>
      </c>
      <c r="H12" s="765">
        <v>96042</v>
      </c>
      <c r="I12" s="151"/>
      <c r="J12" s="808">
        <v>1004195</v>
      </c>
      <c r="K12" s="769">
        <v>0</v>
      </c>
      <c r="L12" s="765">
        <v>521444</v>
      </c>
      <c r="M12" s="769">
        <v>0</v>
      </c>
      <c r="N12" s="765">
        <v>83911</v>
      </c>
      <c r="O12" s="151">
        <v>0</v>
      </c>
      <c r="P12" s="765">
        <v>3199070</v>
      </c>
      <c r="Q12" s="769">
        <v>0</v>
      </c>
      <c r="R12" s="765">
        <v>96042</v>
      </c>
      <c r="S12" s="769">
        <v>0</v>
      </c>
      <c r="T12" s="808">
        <v>1004195</v>
      </c>
      <c r="U12" s="769">
        <v>0</v>
      </c>
      <c r="V12" s="765">
        <v>521444</v>
      </c>
      <c r="W12" s="769">
        <v>0</v>
      </c>
      <c r="X12" s="765">
        <v>83911</v>
      </c>
      <c r="Y12" s="151">
        <v>0</v>
      </c>
      <c r="Z12" s="765">
        <v>1</v>
      </c>
      <c r="AA12" s="151">
        <v>0</v>
      </c>
      <c r="AB12" s="765">
        <v>0</v>
      </c>
      <c r="AC12" s="151">
        <v>0</v>
      </c>
    </row>
    <row r="13" spans="1:31" s="11" customFormat="1" ht="19.5" customHeight="1" thickTop="1">
      <c r="A13" s="380"/>
      <c r="B13" s="276"/>
      <c r="C13" s="1276" t="s">
        <v>366</v>
      </c>
      <c r="D13" s="1277"/>
      <c r="E13" s="1278"/>
      <c r="F13" s="348">
        <v>30</v>
      </c>
      <c r="G13" s="155">
        <v>2986641</v>
      </c>
      <c r="H13" s="155">
        <v>81279</v>
      </c>
      <c r="I13" s="154"/>
      <c r="J13" s="809">
        <v>991025</v>
      </c>
      <c r="K13" s="810">
        <v>0</v>
      </c>
      <c r="L13" s="155">
        <v>467288</v>
      </c>
      <c r="M13" s="810">
        <v>0</v>
      </c>
      <c r="N13" s="155">
        <v>69358</v>
      </c>
      <c r="O13" s="154">
        <v>0</v>
      </c>
      <c r="P13" s="155">
        <v>2982645</v>
      </c>
      <c r="Q13" s="810">
        <v>0</v>
      </c>
      <c r="R13" s="155">
        <v>81277</v>
      </c>
      <c r="S13" s="810">
        <v>0</v>
      </c>
      <c r="T13" s="809">
        <v>991025</v>
      </c>
      <c r="U13" s="810">
        <v>0</v>
      </c>
      <c r="V13" s="155">
        <v>467288</v>
      </c>
      <c r="W13" s="810">
        <v>0</v>
      </c>
      <c r="X13" s="155">
        <v>69358</v>
      </c>
      <c r="Y13" s="154">
        <v>0</v>
      </c>
      <c r="Z13" s="155">
        <v>3996</v>
      </c>
      <c r="AA13" s="154">
        <v>0</v>
      </c>
      <c r="AB13" s="155">
        <v>2</v>
      </c>
      <c r="AC13" s="154">
        <v>0</v>
      </c>
    </row>
    <row r="14" spans="1:31" s="11" customFormat="1" ht="19.5" customHeight="1">
      <c r="A14" s="380"/>
      <c r="B14" s="276"/>
      <c r="C14" s="1279"/>
      <c r="D14" s="1280"/>
      <c r="E14" s="1281"/>
      <c r="F14" s="348" t="s">
        <v>421</v>
      </c>
      <c r="G14" s="156">
        <v>2877664</v>
      </c>
      <c r="H14" s="156">
        <v>74820</v>
      </c>
      <c r="I14" s="149"/>
      <c r="J14" s="806">
        <v>966433</v>
      </c>
      <c r="K14" s="160">
        <v>0</v>
      </c>
      <c r="L14" s="156">
        <v>487355</v>
      </c>
      <c r="M14" s="160">
        <v>0</v>
      </c>
      <c r="N14" s="156">
        <v>71283</v>
      </c>
      <c r="O14" s="149">
        <v>0</v>
      </c>
      <c r="P14" s="156">
        <v>2877476</v>
      </c>
      <c r="Q14" s="160">
        <v>0</v>
      </c>
      <c r="R14" s="156">
        <v>74820</v>
      </c>
      <c r="S14" s="160">
        <v>0</v>
      </c>
      <c r="T14" s="806">
        <v>966433</v>
      </c>
      <c r="U14" s="160">
        <v>0</v>
      </c>
      <c r="V14" s="156">
        <v>487355</v>
      </c>
      <c r="W14" s="160">
        <v>0</v>
      </c>
      <c r="X14" s="156">
        <v>71283</v>
      </c>
      <c r="Y14" s="149"/>
      <c r="Z14" s="156">
        <v>188</v>
      </c>
      <c r="AA14" s="149">
        <v>0</v>
      </c>
      <c r="AB14" s="156">
        <v>0</v>
      </c>
      <c r="AC14" s="149">
        <v>0</v>
      </c>
    </row>
    <row r="15" spans="1:31" s="11" customFormat="1" ht="19.5" customHeight="1">
      <c r="A15" s="380"/>
      <c r="B15" s="276"/>
      <c r="C15" s="1279"/>
      <c r="D15" s="1282"/>
      <c r="E15" s="1283"/>
      <c r="F15" s="513">
        <v>2</v>
      </c>
      <c r="G15" s="183">
        <v>2812525</v>
      </c>
      <c r="H15" s="183">
        <v>68793</v>
      </c>
      <c r="I15" s="204"/>
      <c r="J15" s="816">
        <v>962463</v>
      </c>
      <c r="K15" s="203">
        <v>0</v>
      </c>
      <c r="L15" s="183">
        <v>509722</v>
      </c>
      <c r="M15" s="203">
        <v>0</v>
      </c>
      <c r="N15" s="183">
        <v>74679</v>
      </c>
      <c r="O15" s="204">
        <v>0</v>
      </c>
      <c r="P15" s="183">
        <v>2812524</v>
      </c>
      <c r="Q15" s="203">
        <v>0</v>
      </c>
      <c r="R15" s="183">
        <v>68793</v>
      </c>
      <c r="S15" s="203">
        <v>0</v>
      </c>
      <c r="T15" s="816">
        <v>962463</v>
      </c>
      <c r="U15" s="203">
        <v>0</v>
      </c>
      <c r="V15" s="183">
        <v>509722</v>
      </c>
      <c r="W15" s="203">
        <v>0</v>
      </c>
      <c r="X15" s="183">
        <v>74679</v>
      </c>
      <c r="Y15" s="204">
        <v>0</v>
      </c>
      <c r="Z15" s="183">
        <v>1</v>
      </c>
      <c r="AA15" s="204">
        <v>0</v>
      </c>
      <c r="AB15" s="183">
        <v>0</v>
      </c>
      <c r="AC15" s="152">
        <v>0</v>
      </c>
    </row>
    <row r="16" spans="1:31" s="11" customFormat="1" ht="19.5" customHeight="1">
      <c r="A16" s="380"/>
      <c r="B16" s="276"/>
      <c r="C16" s="277"/>
      <c r="D16" s="1284" t="s">
        <v>227</v>
      </c>
      <c r="E16" s="1285"/>
      <c r="F16" s="1020">
        <v>30</v>
      </c>
      <c r="G16" s="995">
        <v>2063769</v>
      </c>
      <c r="H16" s="1001">
        <v>56446</v>
      </c>
      <c r="I16" s="814"/>
      <c r="J16" s="998">
        <v>628417</v>
      </c>
      <c r="K16" s="814"/>
      <c r="L16" s="815">
        <v>294335</v>
      </c>
      <c r="M16" s="815"/>
      <c r="N16" s="1001">
        <v>45921</v>
      </c>
      <c r="O16" s="814"/>
      <c r="P16" s="1001">
        <v>2061116</v>
      </c>
      <c r="Q16" s="815"/>
      <c r="R16" s="1001">
        <v>56445</v>
      </c>
      <c r="S16" s="815"/>
      <c r="T16" s="998">
        <v>628417</v>
      </c>
      <c r="U16" s="815"/>
      <c r="V16" s="1001">
        <v>294335</v>
      </c>
      <c r="W16" s="815"/>
      <c r="X16" s="1001">
        <v>45921</v>
      </c>
      <c r="Y16" s="814"/>
      <c r="Z16" s="1001">
        <v>2653</v>
      </c>
      <c r="AA16" s="1002"/>
      <c r="AB16" s="1001">
        <v>1</v>
      </c>
      <c r="AC16" s="901"/>
    </row>
    <row r="17" spans="1:29" s="11" customFormat="1" ht="19.5" customHeight="1">
      <c r="A17" s="380"/>
      <c r="B17" s="276"/>
      <c r="C17" s="277"/>
      <c r="D17" s="1286"/>
      <c r="E17" s="1287"/>
      <c r="F17" s="370" t="s">
        <v>421</v>
      </c>
      <c r="G17" s="996">
        <v>1982079</v>
      </c>
      <c r="H17" s="994">
        <v>51557</v>
      </c>
      <c r="I17" s="222"/>
      <c r="J17" s="999">
        <v>611645</v>
      </c>
      <c r="K17" s="222"/>
      <c r="L17" s="197">
        <v>306312</v>
      </c>
      <c r="M17" s="197"/>
      <c r="N17" s="994">
        <v>47398</v>
      </c>
      <c r="O17" s="222"/>
      <c r="P17" s="994">
        <v>1981944</v>
      </c>
      <c r="Q17" s="197"/>
      <c r="R17" s="994">
        <v>51557</v>
      </c>
      <c r="S17" s="197"/>
      <c r="T17" s="999">
        <v>611645</v>
      </c>
      <c r="U17" s="197"/>
      <c r="V17" s="994">
        <v>306312</v>
      </c>
      <c r="W17" s="197"/>
      <c r="X17" s="994">
        <v>47398</v>
      </c>
      <c r="Y17" s="222"/>
      <c r="Z17" s="994">
        <v>135</v>
      </c>
      <c r="AA17" s="136"/>
      <c r="AB17" s="994">
        <v>0</v>
      </c>
      <c r="AC17" s="937"/>
    </row>
    <row r="18" spans="1:29" s="11" customFormat="1" ht="19.5" customHeight="1">
      <c r="A18" s="380"/>
      <c r="B18" s="276"/>
      <c r="C18" s="277"/>
      <c r="D18" s="1288"/>
      <c r="E18" s="1289"/>
      <c r="F18" s="1021">
        <v>2</v>
      </c>
      <c r="G18" s="997">
        <v>1928366</v>
      </c>
      <c r="H18" s="1004">
        <v>47170</v>
      </c>
      <c r="I18" s="1005"/>
      <c r="J18" s="1238">
        <v>607903</v>
      </c>
      <c r="K18" s="1005"/>
      <c r="L18" s="1006">
        <v>319476</v>
      </c>
      <c r="M18" s="1006"/>
      <c r="N18" s="1004">
        <v>49377</v>
      </c>
      <c r="O18" s="1005"/>
      <c r="P18" s="1004">
        <v>1928365</v>
      </c>
      <c r="Q18" s="1006"/>
      <c r="R18" s="1004">
        <v>47170</v>
      </c>
      <c r="S18" s="1006"/>
      <c r="T18" s="1238">
        <v>607903</v>
      </c>
      <c r="U18" s="1006"/>
      <c r="V18" s="1004">
        <v>319476</v>
      </c>
      <c r="W18" s="1006"/>
      <c r="X18" s="1004">
        <v>49377</v>
      </c>
      <c r="Y18" s="204"/>
      <c r="Z18" s="1004">
        <v>1</v>
      </c>
      <c r="AA18" s="1007"/>
      <c r="AB18" s="1004">
        <v>0</v>
      </c>
      <c r="AC18" s="938"/>
    </row>
    <row r="19" spans="1:29" s="11" customFormat="1" ht="19.5" customHeight="1">
      <c r="A19" s="380"/>
      <c r="B19" s="276"/>
      <c r="C19" s="277"/>
      <c r="D19" s="1284" t="s">
        <v>228</v>
      </c>
      <c r="E19" s="1285"/>
      <c r="F19" s="348">
        <v>30</v>
      </c>
      <c r="G19" s="158">
        <v>922872</v>
      </c>
      <c r="H19" s="158">
        <v>24833</v>
      </c>
      <c r="I19" s="150"/>
      <c r="J19" s="807">
        <v>362608</v>
      </c>
      <c r="K19" s="150"/>
      <c r="L19" s="158">
        <v>172953</v>
      </c>
      <c r="M19" s="159"/>
      <c r="N19" s="158">
        <v>23437</v>
      </c>
      <c r="O19" s="150"/>
      <c r="P19" s="158">
        <v>921529</v>
      </c>
      <c r="Q19" s="159"/>
      <c r="R19" s="158">
        <v>24832</v>
      </c>
      <c r="S19" s="159"/>
      <c r="T19" s="807">
        <v>362608</v>
      </c>
      <c r="U19" s="159"/>
      <c r="V19" s="158">
        <v>172953</v>
      </c>
      <c r="W19" s="159"/>
      <c r="X19" s="158">
        <v>23437</v>
      </c>
      <c r="Y19" s="150"/>
      <c r="Z19" s="900">
        <v>1343</v>
      </c>
      <c r="AA19" s="150"/>
      <c r="AB19" s="900">
        <v>1</v>
      </c>
      <c r="AC19" s="150"/>
    </row>
    <row r="20" spans="1:29" s="11" customFormat="1" ht="19.5" customHeight="1">
      <c r="A20" s="380"/>
      <c r="B20" s="276"/>
      <c r="C20" s="277"/>
      <c r="D20" s="1286"/>
      <c r="E20" s="1287"/>
      <c r="F20" s="348" t="s">
        <v>421</v>
      </c>
      <c r="G20" s="156">
        <v>895585</v>
      </c>
      <c r="H20" s="156">
        <v>23263</v>
      </c>
      <c r="I20" s="149"/>
      <c r="J20" s="806">
        <v>354788</v>
      </c>
      <c r="K20" s="149"/>
      <c r="L20" s="156">
        <v>181043</v>
      </c>
      <c r="M20" s="160"/>
      <c r="N20" s="156">
        <v>23885</v>
      </c>
      <c r="O20" s="149"/>
      <c r="P20" s="156">
        <v>895532</v>
      </c>
      <c r="Q20" s="160"/>
      <c r="R20" s="156">
        <v>23263</v>
      </c>
      <c r="S20" s="160"/>
      <c r="T20" s="806">
        <v>354788</v>
      </c>
      <c r="U20" s="160"/>
      <c r="V20" s="156">
        <v>181043</v>
      </c>
      <c r="W20" s="160"/>
      <c r="X20" s="156">
        <v>23885</v>
      </c>
      <c r="Y20" s="149"/>
      <c r="Z20" s="156">
        <v>53</v>
      </c>
      <c r="AA20" s="149"/>
      <c r="AB20" s="156">
        <v>0</v>
      </c>
      <c r="AC20" s="149"/>
    </row>
    <row r="21" spans="1:29" s="11" customFormat="1" ht="19.5" customHeight="1">
      <c r="A21" s="380"/>
      <c r="B21" s="276"/>
      <c r="C21" s="277"/>
      <c r="D21" s="1286"/>
      <c r="E21" s="1289"/>
      <c r="F21" s="383">
        <v>2</v>
      </c>
      <c r="G21" s="157">
        <v>884159</v>
      </c>
      <c r="H21" s="157">
        <v>21623</v>
      </c>
      <c r="I21" s="152"/>
      <c r="J21" s="811">
        <v>354560</v>
      </c>
      <c r="K21" s="153"/>
      <c r="L21" s="157">
        <v>190246</v>
      </c>
      <c r="M21" s="779"/>
      <c r="N21" s="157">
        <v>25302</v>
      </c>
      <c r="O21" s="153"/>
      <c r="P21" s="157">
        <v>884159</v>
      </c>
      <c r="Q21" s="161"/>
      <c r="R21" s="157">
        <v>21623</v>
      </c>
      <c r="S21" s="161"/>
      <c r="T21" s="811">
        <v>354560</v>
      </c>
      <c r="U21" s="161"/>
      <c r="V21" s="157">
        <v>190246</v>
      </c>
      <c r="W21" s="161"/>
      <c r="X21" s="157">
        <v>25302</v>
      </c>
      <c r="Y21" s="152"/>
      <c r="Z21" s="902">
        <v>0</v>
      </c>
      <c r="AA21" s="152"/>
      <c r="AB21" s="902">
        <v>0</v>
      </c>
      <c r="AC21" s="152"/>
    </row>
    <row r="22" spans="1:29" s="11" customFormat="1" ht="19.5" customHeight="1">
      <c r="A22" s="380"/>
      <c r="B22" s="276"/>
      <c r="C22" s="277"/>
      <c r="D22" s="278"/>
      <c r="E22" s="1290" t="s">
        <v>229</v>
      </c>
      <c r="F22" s="381">
        <v>30</v>
      </c>
      <c r="G22" s="995">
        <v>913839</v>
      </c>
      <c r="H22" s="1001">
        <v>24534</v>
      </c>
      <c r="I22" s="814"/>
      <c r="J22" s="998">
        <v>359083</v>
      </c>
      <c r="K22" s="814"/>
      <c r="L22" s="815">
        <v>171339</v>
      </c>
      <c r="M22" s="815"/>
      <c r="N22" s="1001">
        <v>23304</v>
      </c>
      <c r="O22" s="814"/>
      <c r="P22" s="1001">
        <v>912500</v>
      </c>
      <c r="Q22" s="815"/>
      <c r="R22" s="1001">
        <v>24533</v>
      </c>
      <c r="S22" s="815"/>
      <c r="T22" s="998">
        <v>359083</v>
      </c>
      <c r="U22" s="815"/>
      <c r="V22" s="1001">
        <v>171339</v>
      </c>
      <c r="W22" s="815"/>
      <c r="X22" s="1001">
        <v>23304</v>
      </c>
      <c r="Y22" s="814"/>
      <c r="Z22" s="1001">
        <v>1339</v>
      </c>
      <c r="AA22" s="1002"/>
      <c r="AB22" s="1001">
        <v>1</v>
      </c>
      <c r="AC22" s="901"/>
    </row>
    <row r="23" spans="1:29" s="11" customFormat="1" ht="19.5" customHeight="1">
      <c r="A23" s="380"/>
      <c r="B23" s="276"/>
      <c r="C23" s="277"/>
      <c r="D23" s="279"/>
      <c r="E23" s="1290"/>
      <c r="F23" s="348" t="s">
        <v>421</v>
      </c>
      <c r="G23" s="996">
        <v>887019</v>
      </c>
      <c r="H23" s="994">
        <v>22978</v>
      </c>
      <c r="I23" s="222"/>
      <c r="J23" s="999">
        <v>351314</v>
      </c>
      <c r="K23" s="222"/>
      <c r="L23" s="197">
        <v>179364</v>
      </c>
      <c r="M23" s="197"/>
      <c r="N23" s="994">
        <v>23730</v>
      </c>
      <c r="O23" s="222"/>
      <c r="P23" s="994">
        <v>886966</v>
      </c>
      <c r="Q23" s="197"/>
      <c r="R23" s="994">
        <v>22978</v>
      </c>
      <c r="S23" s="197"/>
      <c r="T23" s="999">
        <v>351314</v>
      </c>
      <c r="U23" s="197"/>
      <c r="V23" s="994">
        <v>179364</v>
      </c>
      <c r="W23" s="197"/>
      <c r="X23" s="994">
        <v>23730</v>
      </c>
      <c r="Y23" s="222"/>
      <c r="Z23" s="994">
        <v>53</v>
      </c>
      <c r="AA23" s="136"/>
      <c r="AB23" s="994">
        <v>0</v>
      </c>
      <c r="AC23" s="937"/>
    </row>
    <row r="24" spans="1:29" s="11" customFormat="1" ht="19.5" customHeight="1">
      <c r="A24" s="380"/>
      <c r="B24" s="276"/>
      <c r="C24" s="277"/>
      <c r="D24" s="279"/>
      <c r="E24" s="1291"/>
      <c r="F24" s="384">
        <v>2</v>
      </c>
      <c r="G24" s="1003">
        <v>875990</v>
      </c>
      <c r="H24" s="1004">
        <v>21366</v>
      </c>
      <c r="I24" s="1005"/>
      <c r="J24" s="1238">
        <v>351162</v>
      </c>
      <c r="K24" s="1005"/>
      <c r="L24" s="1006">
        <v>188459</v>
      </c>
      <c r="M24" s="1006"/>
      <c r="N24" s="1004">
        <v>25140</v>
      </c>
      <c r="O24" s="1005"/>
      <c r="P24" s="1004">
        <v>875990</v>
      </c>
      <c r="Q24" s="1006"/>
      <c r="R24" s="1004">
        <v>21366</v>
      </c>
      <c r="S24" s="1006"/>
      <c r="T24" s="1238">
        <v>351162</v>
      </c>
      <c r="U24" s="1006"/>
      <c r="V24" s="1004">
        <v>188459</v>
      </c>
      <c r="W24" s="1006"/>
      <c r="X24" s="1004">
        <v>25140</v>
      </c>
      <c r="Y24" s="1005"/>
      <c r="Z24" s="1004">
        <v>0</v>
      </c>
      <c r="AA24" s="1007"/>
      <c r="AB24" s="1004">
        <v>0</v>
      </c>
      <c r="AC24" s="938"/>
    </row>
    <row r="25" spans="1:29" s="11" customFormat="1" ht="19.5" customHeight="1">
      <c r="A25" s="380"/>
      <c r="B25" s="276"/>
      <c r="C25" s="277"/>
      <c r="D25" s="279"/>
      <c r="E25" s="1292" t="s">
        <v>230</v>
      </c>
      <c r="F25" s="385">
        <v>30</v>
      </c>
      <c r="G25" s="999">
        <v>9033</v>
      </c>
      <c r="H25" s="994">
        <v>299</v>
      </c>
      <c r="I25" s="222"/>
      <c r="J25" s="994">
        <v>3525</v>
      </c>
      <c r="K25" s="222"/>
      <c r="L25" s="994">
        <v>1614</v>
      </c>
      <c r="M25" s="197"/>
      <c r="N25" s="994">
        <v>133</v>
      </c>
      <c r="O25" s="222"/>
      <c r="P25" s="994">
        <v>9029</v>
      </c>
      <c r="Q25" s="197"/>
      <c r="R25" s="994">
        <v>299</v>
      </c>
      <c r="S25" s="197"/>
      <c r="T25" s="999">
        <v>3525</v>
      </c>
      <c r="U25" s="197"/>
      <c r="V25" s="994">
        <v>1614</v>
      </c>
      <c r="W25" s="197"/>
      <c r="X25" s="994">
        <v>133</v>
      </c>
      <c r="Y25" s="222"/>
      <c r="Z25" s="994">
        <v>4</v>
      </c>
      <c r="AA25" s="136"/>
      <c r="AB25" s="994">
        <v>0</v>
      </c>
      <c r="AC25" s="937"/>
    </row>
    <row r="26" spans="1:29" s="11" customFormat="1" ht="19.5" customHeight="1">
      <c r="A26" s="380"/>
      <c r="B26" s="276"/>
      <c r="C26" s="277"/>
      <c r="D26" s="279"/>
      <c r="E26" s="1290"/>
      <c r="F26" s="348" t="s">
        <v>421</v>
      </c>
      <c r="G26" s="999">
        <v>8566</v>
      </c>
      <c r="H26" s="994">
        <v>285</v>
      </c>
      <c r="I26" s="222"/>
      <c r="J26" s="994">
        <v>3474</v>
      </c>
      <c r="K26" s="222"/>
      <c r="L26" s="994">
        <v>1679</v>
      </c>
      <c r="M26" s="197"/>
      <c r="N26" s="994">
        <v>155</v>
      </c>
      <c r="O26" s="222"/>
      <c r="P26" s="994">
        <v>8566</v>
      </c>
      <c r="Q26" s="197"/>
      <c r="R26" s="994">
        <v>285</v>
      </c>
      <c r="S26" s="197"/>
      <c r="T26" s="999">
        <v>3474</v>
      </c>
      <c r="U26" s="197"/>
      <c r="V26" s="994">
        <v>1679</v>
      </c>
      <c r="W26" s="197"/>
      <c r="X26" s="994">
        <v>155</v>
      </c>
      <c r="Y26" s="222"/>
      <c r="Z26" s="994">
        <v>0</v>
      </c>
      <c r="AA26" s="136"/>
      <c r="AB26" s="994">
        <v>0</v>
      </c>
      <c r="AC26" s="937"/>
    </row>
    <row r="27" spans="1:29" s="11" customFormat="1" ht="19.5" customHeight="1" thickBot="1">
      <c r="A27" s="380"/>
      <c r="B27" s="276"/>
      <c r="C27" s="280"/>
      <c r="D27" s="281"/>
      <c r="E27" s="1293"/>
      <c r="F27" s="382">
        <v>2</v>
      </c>
      <c r="G27" s="999">
        <v>8169</v>
      </c>
      <c r="H27" s="1239">
        <v>257</v>
      </c>
      <c r="I27" s="1008"/>
      <c r="J27" s="1239">
        <v>3398</v>
      </c>
      <c r="K27" s="1008"/>
      <c r="L27" s="1239">
        <v>1787</v>
      </c>
      <c r="M27" s="1009"/>
      <c r="N27" s="1239">
        <v>162</v>
      </c>
      <c r="O27" s="222"/>
      <c r="P27" s="994">
        <v>8169</v>
      </c>
      <c r="Q27" s="197"/>
      <c r="R27" s="994">
        <v>257</v>
      </c>
      <c r="S27" s="197"/>
      <c r="T27" s="999">
        <v>3398</v>
      </c>
      <c r="U27" s="197"/>
      <c r="V27" s="994">
        <v>1787</v>
      </c>
      <c r="W27" s="197"/>
      <c r="X27" s="994">
        <v>162</v>
      </c>
      <c r="Y27" s="222"/>
      <c r="Z27" s="994">
        <v>0</v>
      </c>
      <c r="AA27" s="136"/>
      <c r="AB27" s="994">
        <v>0</v>
      </c>
      <c r="AC27" s="937"/>
    </row>
    <row r="28" spans="1:29" s="11" customFormat="1" ht="19.5" customHeight="1" thickTop="1">
      <c r="A28" s="380"/>
      <c r="B28" s="276"/>
      <c r="C28" s="1294" t="s">
        <v>231</v>
      </c>
      <c r="D28" s="1295"/>
      <c r="E28" s="1296"/>
      <c r="F28" s="348">
        <v>30</v>
      </c>
      <c r="G28" s="1010">
        <v>1250034</v>
      </c>
      <c r="H28" s="1011">
        <v>91095</v>
      </c>
      <c r="I28" s="1012"/>
      <c r="J28" s="1240">
        <v>144980</v>
      </c>
      <c r="K28" s="1012"/>
      <c r="L28" s="1013">
        <v>37358</v>
      </c>
      <c r="M28" s="1013"/>
      <c r="N28" s="1011">
        <v>17968</v>
      </c>
      <c r="O28" s="1012"/>
      <c r="P28" s="1011">
        <v>1250034</v>
      </c>
      <c r="Q28" s="1013"/>
      <c r="R28" s="1011">
        <v>91095</v>
      </c>
      <c r="S28" s="1013"/>
      <c r="T28" s="1240">
        <v>144980</v>
      </c>
      <c r="U28" s="1013"/>
      <c r="V28" s="1011">
        <v>37358</v>
      </c>
      <c r="W28" s="1013"/>
      <c r="X28" s="1011">
        <v>17968</v>
      </c>
      <c r="Y28" s="1012"/>
      <c r="Z28" s="1014" t="s">
        <v>9</v>
      </c>
      <c r="AA28" s="1015"/>
      <c r="AB28" s="1014" t="s">
        <v>9</v>
      </c>
      <c r="AC28" s="939"/>
    </row>
    <row r="29" spans="1:29" s="11" customFormat="1" ht="19.5" customHeight="1">
      <c r="A29" s="380"/>
      <c r="B29" s="276"/>
      <c r="C29" s="1297"/>
      <c r="D29" s="1298"/>
      <c r="E29" s="1299"/>
      <c r="F29" s="348" t="s">
        <v>421</v>
      </c>
      <c r="G29" s="996">
        <v>1247448</v>
      </c>
      <c r="H29" s="994">
        <v>90716</v>
      </c>
      <c r="I29" s="222"/>
      <c r="J29" s="999">
        <v>144987</v>
      </c>
      <c r="K29" s="222"/>
      <c r="L29" s="197">
        <v>39949</v>
      </c>
      <c r="M29" s="197"/>
      <c r="N29" s="994">
        <v>20402</v>
      </c>
      <c r="O29" s="222"/>
      <c r="P29" s="994">
        <v>1247448</v>
      </c>
      <c r="Q29" s="197"/>
      <c r="R29" s="994">
        <v>90716</v>
      </c>
      <c r="S29" s="197"/>
      <c r="T29" s="999">
        <v>144987</v>
      </c>
      <c r="U29" s="197"/>
      <c r="V29" s="994">
        <v>39949</v>
      </c>
      <c r="W29" s="197"/>
      <c r="X29" s="994">
        <v>20402</v>
      </c>
      <c r="Y29" s="222"/>
      <c r="Z29" s="790" t="s">
        <v>9</v>
      </c>
      <c r="AA29" s="1016"/>
      <c r="AB29" s="790" t="s">
        <v>9</v>
      </c>
      <c r="AC29" s="940"/>
    </row>
    <row r="30" spans="1:29" s="11" customFormat="1" ht="19.5" customHeight="1">
      <c r="A30" s="380"/>
      <c r="B30" s="276"/>
      <c r="C30" s="1297"/>
      <c r="D30" s="1298"/>
      <c r="E30" s="1299"/>
      <c r="F30" s="383">
        <v>2</v>
      </c>
      <c r="G30" s="997">
        <v>1241949</v>
      </c>
      <c r="H30" s="202">
        <v>89719</v>
      </c>
      <c r="I30" s="204"/>
      <c r="J30" s="1000">
        <v>145656</v>
      </c>
      <c r="K30" s="204"/>
      <c r="L30" s="203">
        <v>42409</v>
      </c>
      <c r="M30" s="203"/>
      <c r="N30" s="202">
        <v>22867</v>
      </c>
      <c r="O30" s="204"/>
      <c r="P30" s="202">
        <v>1241949</v>
      </c>
      <c r="Q30" s="203"/>
      <c r="R30" s="202">
        <v>89719</v>
      </c>
      <c r="S30" s="203"/>
      <c r="T30" s="1000">
        <v>145656</v>
      </c>
      <c r="U30" s="203"/>
      <c r="V30" s="202">
        <v>42409</v>
      </c>
      <c r="W30" s="203"/>
      <c r="X30" s="202">
        <v>22867</v>
      </c>
      <c r="Y30" s="204"/>
      <c r="Z30" s="183" t="s">
        <v>9</v>
      </c>
      <c r="AA30" s="1017"/>
      <c r="AB30" s="183" t="s">
        <v>9</v>
      </c>
      <c r="AC30" s="941"/>
    </row>
    <row r="31" spans="1:29" s="11" customFormat="1" ht="21" hidden="1" customHeight="1">
      <c r="A31" s="380"/>
      <c r="B31" s="276"/>
      <c r="C31" s="350"/>
      <c r="D31" s="1224"/>
      <c r="E31" s="1104"/>
      <c r="F31" s="1214"/>
      <c r="G31" s="1215" t="s">
        <v>401</v>
      </c>
      <c r="H31" s="247" t="s">
        <v>411</v>
      </c>
      <c r="I31" s="1220"/>
      <c r="J31" s="1241" t="s">
        <v>416</v>
      </c>
      <c r="K31" s="1220"/>
      <c r="L31" s="1242" t="s">
        <v>413</v>
      </c>
      <c r="M31" s="1221"/>
      <c r="N31" s="247" t="s">
        <v>414</v>
      </c>
      <c r="O31" s="1220"/>
      <c r="P31" s="247" t="s">
        <v>401</v>
      </c>
      <c r="Q31" s="1221"/>
      <c r="R31" s="247" t="s">
        <v>411</v>
      </c>
      <c r="S31" s="1221"/>
      <c r="T31" s="247" t="s">
        <v>412</v>
      </c>
      <c r="U31" s="1221"/>
      <c r="V31" s="247" t="s">
        <v>413</v>
      </c>
      <c r="W31" s="1221"/>
      <c r="X31" s="247" t="s">
        <v>414</v>
      </c>
      <c r="Y31" s="1220"/>
      <c r="Z31" s="183" t="s">
        <v>9</v>
      </c>
      <c r="AA31" s="1222"/>
      <c r="AB31" s="183" t="s">
        <v>9</v>
      </c>
      <c r="AC31" s="1022"/>
    </row>
    <row r="32" spans="1:29" s="11" customFormat="1" ht="19.5" customHeight="1">
      <c r="A32" s="380"/>
      <c r="B32" s="276"/>
      <c r="C32" s="277"/>
      <c r="D32" s="282"/>
      <c r="E32" s="1273" t="s">
        <v>232</v>
      </c>
      <c r="F32" s="381">
        <v>30</v>
      </c>
      <c r="G32" s="995">
        <v>397837</v>
      </c>
      <c r="H32" s="1001">
        <v>28710</v>
      </c>
      <c r="I32" s="813"/>
      <c r="J32" s="998">
        <v>44586</v>
      </c>
      <c r="K32" s="814"/>
      <c r="L32" s="815">
        <v>11577</v>
      </c>
      <c r="M32" s="815"/>
      <c r="N32" s="1001">
        <v>8309</v>
      </c>
      <c r="O32" s="814"/>
      <c r="P32" s="1001">
        <v>397837</v>
      </c>
      <c r="Q32" s="815"/>
      <c r="R32" s="1001">
        <v>28710</v>
      </c>
      <c r="S32" s="815"/>
      <c r="T32" s="998">
        <v>44586</v>
      </c>
      <c r="U32" s="815"/>
      <c r="V32" s="1001">
        <v>11577</v>
      </c>
      <c r="W32" s="815"/>
      <c r="X32" s="1001">
        <v>8309</v>
      </c>
      <c r="Y32" s="814"/>
      <c r="Z32" s="812" t="s">
        <v>9</v>
      </c>
      <c r="AA32" s="1018"/>
      <c r="AB32" s="812" t="s">
        <v>9</v>
      </c>
      <c r="AC32" s="942"/>
    </row>
    <row r="33" spans="1:29" s="11" customFormat="1" ht="19.5" customHeight="1">
      <c r="A33" s="380"/>
      <c r="B33" s="276"/>
      <c r="C33" s="277"/>
      <c r="D33" s="283"/>
      <c r="E33" s="1274"/>
      <c r="F33" s="348" t="s">
        <v>421</v>
      </c>
      <c r="G33" s="996">
        <v>393173</v>
      </c>
      <c r="H33" s="994">
        <v>28224</v>
      </c>
      <c r="I33" s="137"/>
      <c r="J33" s="999">
        <v>42878</v>
      </c>
      <c r="K33" s="222"/>
      <c r="L33" s="197">
        <v>11644</v>
      </c>
      <c r="M33" s="197"/>
      <c r="N33" s="994">
        <v>8783</v>
      </c>
      <c r="O33" s="222"/>
      <c r="P33" s="994">
        <v>393173</v>
      </c>
      <c r="Q33" s="197"/>
      <c r="R33" s="994">
        <v>28224</v>
      </c>
      <c r="S33" s="197"/>
      <c r="T33" s="999">
        <v>42878</v>
      </c>
      <c r="U33" s="197"/>
      <c r="V33" s="994">
        <v>11644</v>
      </c>
      <c r="W33" s="197"/>
      <c r="X33" s="994">
        <v>8783</v>
      </c>
      <c r="Y33" s="222"/>
      <c r="Z33" s="790" t="s">
        <v>9</v>
      </c>
      <c r="AA33" s="1016"/>
      <c r="AB33" s="790" t="s">
        <v>9</v>
      </c>
      <c r="AC33" s="940"/>
    </row>
    <row r="34" spans="1:29" s="11" customFormat="1" ht="19.5" customHeight="1">
      <c r="A34" s="380"/>
      <c r="B34" s="276"/>
      <c r="C34" s="284"/>
      <c r="D34" s="285"/>
      <c r="E34" s="1275"/>
      <c r="F34" s="273">
        <v>2</v>
      </c>
      <c r="G34" s="997">
        <v>386546</v>
      </c>
      <c r="H34" s="202">
        <v>27249</v>
      </c>
      <c r="I34" s="796"/>
      <c r="J34" s="1000">
        <v>41732</v>
      </c>
      <c r="K34" s="204"/>
      <c r="L34" s="203">
        <v>11722</v>
      </c>
      <c r="M34" s="203"/>
      <c r="N34" s="202">
        <v>9232</v>
      </c>
      <c r="O34" s="204"/>
      <c r="P34" s="202">
        <v>386546</v>
      </c>
      <c r="Q34" s="203"/>
      <c r="R34" s="202">
        <v>27249</v>
      </c>
      <c r="S34" s="203"/>
      <c r="T34" s="1000">
        <v>41732</v>
      </c>
      <c r="U34" s="203"/>
      <c r="V34" s="202">
        <v>11722</v>
      </c>
      <c r="W34" s="203"/>
      <c r="X34" s="202">
        <v>9232</v>
      </c>
      <c r="Y34" s="204"/>
      <c r="Z34" s="183" t="s">
        <v>9</v>
      </c>
      <c r="AA34" s="1017"/>
      <c r="AB34" s="183" t="s">
        <v>9</v>
      </c>
      <c r="AC34" s="941"/>
    </row>
    <row r="35" spans="1:29">
      <c r="C35" s="46"/>
      <c r="G35" s="162"/>
      <c r="H35" s="162"/>
      <c r="I35" s="433"/>
      <c r="J35" s="162"/>
      <c r="K35" s="433"/>
      <c r="L35" s="162"/>
      <c r="M35" s="433"/>
      <c r="N35" s="162"/>
      <c r="O35" s="433"/>
      <c r="P35" s="433"/>
      <c r="Q35" s="1019"/>
      <c r="R35" s="433"/>
      <c r="S35" s="1019"/>
      <c r="T35" s="433"/>
      <c r="U35" s="1019"/>
      <c r="V35" s="433"/>
      <c r="W35" s="1019"/>
      <c r="X35" s="433"/>
      <c r="Y35" s="1019"/>
      <c r="Z35" s="433"/>
      <c r="AA35" s="1019"/>
      <c r="AB35" s="433"/>
    </row>
    <row r="36" spans="1:29" ht="12" customHeight="1">
      <c r="B36" s="286"/>
      <c r="C36" s="286"/>
      <c r="D36" s="503"/>
      <c r="G36" s="8"/>
      <c r="H36" s="8"/>
      <c r="J36" s="8"/>
      <c r="L36" s="8"/>
      <c r="N36" s="8"/>
    </row>
    <row r="37" spans="1:29" ht="12" customHeight="1">
      <c r="C37" s="286"/>
    </row>
    <row r="38" spans="1:29">
      <c r="C38" s="46"/>
    </row>
    <row r="39" spans="1:29">
      <c r="C39" s="46"/>
    </row>
    <row r="40" spans="1:29">
      <c r="C40" s="46"/>
    </row>
    <row r="41" spans="1:29">
      <c r="C41" s="46"/>
    </row>
    <row r="42" spans="1:29">
      <c r="C42" s="46"/>
    </row>
    <row r="43" spans="1:29">
      <c r="C43" s="46"/>
    </row>
    <row r="44" spans="1:29">
      <c r="C44" s="46"/>
    </row>
    <row r="45" spans="1:29">
      <c r="C45" s="46"/>
    </row>
    <row r="46" spans="1:29">
      <c r="C46" s="46"/>
    </row>
    <row r="47" spans="1:29">
      <c r="C47" s="46"/>
    </row>
    <row r="48" spans="1:29">
      <c r="C48" s="46"/>
    </row>
    <row r="49" spans="3:3">
      <c r="C49" s="46"/>
    </row>
    <row r="50" spans="3:3">
      <c r="C50" s="46"/>
    </row>
    <row r="51" spans="3:3">
      <c r="C51" s="46"/>
    </row>
    <row r="52" spans="3:3">
      <c r="C52" s="46"/>
    </row>
    <row r="53" spans="3:3">
      <c r="C53" s="46"/>
    </row>
    <row r="54" spans="3:3">
      <c r="C54" s="46"/>
    </row>
    <row r="55" spans="3:3">
      <c r="C55" s="46"/>
    </row>
    <row r="56" spans="3:3">
      <c r="C56" s="46"/>
    </row>
    <row r="57" spans="3:3">
      <c r="C57" s="46"/>
    </row>
    <row r="58" spans="3:3">
      <c r="C58" s="46"/>
    </row>
    <row r="59" spans="3:3">
      <c r="C59" s="46"/>
    </row>
    <row r="60" spans="3:3">
      <c r="C60" s="46"/>
    </row>
    <row r="61" spans="3:3">
      <c r="C61" s="46"/>
    </row>
    <row r="62" spans="3:3">
      <c r="C62" s="46"/>
    </row>
    <row r="63" spans="3:3">
      <c r="C63" s="46"/>
    </row>
    <row r="64" spans="3:3">
      <c r="C64" s="46"/>
    </row>
    <row r="65" spans="3:3">
      <c r="C65" s="46"/>
    </row>
    <row r="66" spans="3:3">
      <c r="C66" s="46"/>
    </row>
    <row r="67" spans="3:3">
      <c r="C67" s="46"/>
    </row>
    <row r="68" spans="3:3">
      <c r="C68" s="46"/>
    </row>
    <row r="69" spans="3:3">
      <c r="C69" s="46"/>
    </row>
    <row r="70" spans="3:3">
      <c r="C70" s="46"/>
    </row>
    <row r="71" spans="3:3">
      <c r="C71" s="46"/>
    </row>
    <row r="72" spans="3:3">
      <c r="C72" s="46"/>
    </row>
    <row r="73" spans="3:3">
      <c r="C73" s="46"/>
    </row>
    <row r="74" spans="3:3">
      <c r="C74" s="46"/>
    </row>
    <row r="75" spans="3:3">
      <c r="C75" s="46"/>
    </row>
    <row r="76" spans="3:3">
      <c r="C76" s="46"/>
    </row>
    <row r="77" spans="3:3">
      <c r="C77" s="46"/>
    </row>
    <row r="78" spans="3:3">
      <c r="C78" s="46"/>
    </row>
    <row r="79" spans="3:3">
      <c r="C79" s="46"/>
    </row>
    <row r="80" spans="3:3">
      <c r="C80" s="46"/>
    </row>
    <row r="81" spans="3:3">
      <c r="C81" s="46"/>
    </row>
    <row r="82" spans="3:3">
      <c r="C82" s="46"/>
    </row>
    <row r="83" spans="3:3">
      <c r="C83" s="46"/>
    </row>
    <row r="84" spans="3:3">
      <c r="C84" s="46"/>
    </row>
    <row r="85" spans="3:3">
      <c r="C85" s="46"/>
    </row>
    <row r="86" spans="3:3">
      <c r="C86" s="46"/>
    </row>
    <row r="87" spans="3:3">
      <c r="C87" s="46"/>
    </row>
    <row r="88" spans="3:3">
      <c r="C88" s="46"/>
    </row>
    <row r="89" spans="3:3">
      <c r="C89" s="46"/>
    </row>
    <row r="90" spans="3:3">
      <c r="C90" s="46"/>
    </row>
    <row r="91" spans="3:3">
      <c r="C91" s="46"/>
    </row>
    <row r="92" spans="3:3">
      <c r="C92" s="46"/>
    </row>
    <row r="93" spans="3:3">
      <c r="C93" s="46"/>
    </row>
    <row r="94" spans="3:3">
      <c r="C94" s="46"/>
    </row>
    <row r="95" spans="3:3">
      <c r="C95" s="46"/>
    </row>
    <row r="96" spans="3:3">
      <c r="C96" s="46"/>
    </row>
    <row r="97" spans="3:3">
      <c r="C97" s="46"/>
    </row>
  </sheetData>
  <mergeCells count="23">
    <mergeCell ref="D10:E12"/>
    <mergeCell ref="C3:E5"/>
    <mergeCell ref="G3:O3"/>
    <mergeCell ref="Z3:AC3"/>
    <mergeCell ref="P3:Y3"/>
    <mergeCell ref="H4:I5"/>
    <mergeCell ref="J4:K5"/>
    <mergeCell ref="Z4:AA5"/>
    <mergeCell ref="AB4:AC5"/>
    <mergeCell ref="R4:S5"/>
    <mergeCell ref="T4:U5"/>
    <mergeCell ref="L5:M5"/>
    <mergeCell ref="N5:O5"/>
    <mergeCell ref="V5:W5"/>
    <mergeCell ref="X5:Y5"/>
    <mergeCell ref="C7:E9"/>
    <mergeCell ref="E32:E34"/>
    <mergeCell ref="C13:E15"/>
    <mergeCell ref="D16:E18"/>
    <mergeCell ref="D19:E21"/>
    <mergeCell ref="E22:E24"/>
    <mergeCell ref="E25:E27"/>
    <mergeCell ref="C28:E30"/>
  </mergeCells>
  <phoneticPr fontId="26"/>
  <printOptions gridLinesSet="0"/>
  <pageMargins left="0.98425196850393704" right="0.98425196850393704" top="0.78740157480314965" bottom="0.59055118110236227" header="0" footer="0.39370078740157483"/>
  <pageSetup paperSize="9" scale="72" firstPageNumber="4" orientation="landscape" r:id="rId1"/>
  <headerFooter alignWithMargins="0"/>
  <colBreaks count="1" manualBreakCount="1">
    <brk id="25" max="3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78"/>
  <sheetViews>
    <sheetView showGridLines="0" view="pageBreakPreview" zoomScaleNormal="100" zoomScaleSheetLayoutView="100" workbookViewId="0">
      <selection activeCell="L1" sqref="L1:O1048576"/>
    </sheetView>
  </sheetViews>
  <sheetFormatPr defaultColWidth="9" defaultRowHeight="13.5"/>
  <cols>
    <col min="1" max="2" width="4.5" style="65" customWidth="1" collapsed="1"/>
    <col min="3" max="3" width="5.625" style="3" customWidth="1" collapsed="1"/>
    <col min="4" max="4" width="10.75" style="3" customWidth="1" collapsed="1"/>
    <col min="5" max="5" width="8.75" style="3" customWidth="1" collapsed="1"/>
    <col min="6" max="6" width="14.75" style="3" customWidth="1" collapsed="1"/>
    <col min="7" max="7" width="8.75" style="3" customWidth="1" collapsed="1"/>
    <col min="8" max="8" width="10.75" style="3" customWidth="1" collapsed="1"/>
    <col min="9" max="9" width="8.75" style="3" customWidth="1" collapsed="1"/>
    <col min="10" max="10" width="1.375" style="3" customWidth="1" collapsed="1"/>
    <col min="11" max="11" width="9" style="3" collapsed="1"/>
    <col min="12" max="15" width="9" style="3"/>
    <col min="16" max="16384" width="9" style="3" collapsed="1"/>
  </cols>
  <sheetData>
    <row r="1" spans="1:11" s="1" customFormat="1" ht="17.25" customHeight="1">
      <c r="A1" s="22" t="s">
        <v>193</v>
      </c>
      <c r="B1" s="22"/>
      <c r="C1" s="48"/>
      <c r="D1" s="2"/>
      <c r="E1" s="2"/>
    </row>
    <row r="2" spans="1:11" s="1" customFormat="1" ht="18" customHeight="1">
      <c r="A2" s="22"/>
      <c r="B2" s="22" t="s">
        <v>509</v>
      </c>
      <c r="C2" s="22"/>
      <c r="D2" s="2"/>
      <c r="E2" s="2"/>
      <c r="F2" s="4"/>
      <c r="G2" s="4"/>
      <c r="H2" s="4"/>
      <c r="I2" s="4"/>
      <c r="J2" s="4"/>
      <c r="K2" s="4"/>
    </row>
    <row r="3" spans="1:11" s="1" customFormat="1" ht="9.1999999999999993" customHeight="1">
      <c r="C3" s="59"/>
      <c r="D3" s="2"/>
      <c r="E3" s="2"/>
    </row>
    <row r="4" spans="1:11" ht="24" customHeight="1">
      <c r="A4" s="63"/>
      <c r="B4" s="63"/>
      <c r="C4" s="22" t="s">
        <v>355</v>
      </c>
    </row>
    <row r="5" spans="1:11" s="43" customFormat="1" ht="9.1999999999999993" customHeight="1">
      <c r="A5" s="943"/>
      <c r="B5" s="943"/>
    </row>
    <row r="6" spans="1:11" s="8" customFormat="1" ht="27.2" customHeight="1">
      <c r="A6" s="1300" t="s">
        <v>376</v>
      </c>
      <c r="B6" s="1549"/>
      <c r="C6" s="1546" t="s">
        <v>375</v>
      </c>
      <c r="D6" s="1551" t="s">
        <v>390</v>
      </c>
      <c r="E6" s="1539"/>
      <c r="F6" s="1539" t="s">
        <v>391</v>
      </c>
      <c r="G6" s="1539"/>
      <c r="H6" s="1539" t="s">
        <v>392</v>
      </c>
      <c r="I6" s="1540"/>
    </row>
    <row r="7" spans="1:11" s="8" customFormat="1" ht="12" customHeight="1">
      <c r="A7" s="1286"/>
      <c r="B7" s="1533"/>
      <c r="C7" s="1547"/>
      <c r="D7" s="898"/>
      <c r="E7" s="617"/>
      <c r="F7" s="899"/>
      <c r="G7" s="617"/>
      <c r="H7" s="899"/>
      <c r="I7" s="944"/>
    </row>
    <row r="8" spans="1:11" s="8" customFormat="1" ht="27.2" customHeight="1">
      <c r="A8" s="1288"/>
      <c r="B8" s="1550"/>
      <c r="C8" s="1548"/>
      <c r="D8" s="909"/>
      <c r="E8" s="910" t="s">
        <v>177</v>
      </c>
      <c r="F8" s="911"/>
      <c r="G8" s="910" t="s">
        <v>177</v>
      </c>
      <c r="H8" s="911"/>
      <c r="I8" s="945" t="s">
        <v>177</v>
      </c>
    </row>
    <row r="9" spans="1:11" s="52" customFormat="1" ht="14.1" customHeight="1">
      <c r="A9" s="1541" t="s">
        <v>179</v>
      </c>
      <c r="B9" s="1542"/>
      <c r="C9" s="907"/>
      <c r="D9" s="908" t="s">
        <v>178</v>
      </c>
      <c r="E9" s="51" t="s">
        <v>4</v>
      </c>
      <c r="F9" s="50" t="s">
        <v>152</v>
      </c>
      <c r="G9" s="51" t="s">
        <v>4</v>
      </c>
      <c r="H9" s="50" t="s">
        <v>174</v>
      </c>
      <c r="I9" s="946" t="s">
        <v>4</v>
      </c>
    </row>
    <row r="10" spans="1:11" s="1110" customFormat="1" ht="18" hidden="1" customHeight="1">
      <c r="A10" s="1512"/>
      <c r="B10" s="1543"/>
      <c r="C10" s="1106">
        <v>29</v>
      </c>
      <c r="D10" s="1107">
        <v>1959622</v>
      </c>
      <c r="E10" s="1108" t="s">
        <v>253</v>
      </c>
      <c r="F10" s="1109">
        <v>116015086.58499999</v>
      </c>
      <c r="G10" s="1108" t="s">
        <v>253</v>
      </c>
      <c r="H10" s="1109">
        <v>59202.788387250184</v>
      </c>
      <c r="I10" s="1108" t="s">
        <v>253</v>
      </c>
    </row>
    <row r="11" spans="1:11" s="8" customFormat="1" ht="18" customHeight="1">
      <c r="A11" s="1512"/>
      <c r="B11" s="1543"/>
      <c r="C11" s="719">
        <v>30</v>
      </c>
      <c r="D11" s="863">
        <v>1893986</v>
      </c>
      <c r="E11" s="1123">
        <v>96.7</v>
      </c>
      <c r="F11" s="865">
        <v>114424090.91599999</v>
      </c>
      <c r="G11" s="1123">
        <v>98.6</v>
      </c>
      <c r="H11" s="865">
        <v>60414.433325272723</v>
      </c>
      <c r="I11" s="1123">
        <v>102</v>
      </c>
    </row>
    <row r="12" spans="1:11" s="8" customFormat="1" ht="18" customHeight="1">
      <c r="A12" s="1512"/>
      <c r="B12" s="1543"/>
      <c r="C12" s="720" t="s">
        <v>421</v>
      </c>
      <c r="D12" s="865">
        <v>1918596</v>
      </c>
      <c r="E12" s="864">
        <v>101.3</v>
      </c>
      <c r="F12" s="865">
        <v>115710056.29799999</v>
      </c>
      <c r="G12" s="864">
        <v>101.1</v>
      </c>
      <c r="H12" s="865">
        <v>60309.755830826289</v>
      </c>
      <c r="I12" s="864">
        <v>99.8</v>
      </c>
    </row>
    <row r="13" spans="1:11" s="8" customFormat="1" ht="18" customHeight="1" thickBot="1">
      <c r="A13" s="1544"/>
      <c r="B13" s="1545"/>
      <c r="C13" s="904">
        <v>2</v>
      </c>
      <c r="D13" s="905">
        <v>1954286</v>
      </c>
      <c r="E13" s="906">
        <v>101.9</v>
      </c>
      <c r="F13" s="905">
        <v>114500043.464</v>
      </c>
      <c r="G13" s="906">
        <v>99</v>
      </c>
      <c r="H13" s="905">
        <v>58589.194961228808</v>
      </c>
      <c r="I13" s="906">
        <v>97.1</v>
      </c>
    </row>
    <row r="14" spans="1:11" s="1110" customFormat="1" ht="18" hidden="1" customHeight="1" thickTop="1">
      <c r="A14" s="1111"/>
      <c r="B14" s="1112"/>
      <c r="C14" s="1113">
        <v>29</v>
      </c>
      <c r="D14" s="1109">
        <v>1763898</v>
      </c>
      <c r="E14" s="1108" t="s">
        <v>253</v>
      </c>
      <c r="F14" s="1114">
        <v>98617067.140000001</v>
      </c>
      <c r="G14" s="1108" t="s">
        <v>253</v>
      </c>
      <c r="H14" s="1122">
        <v>55908.599669595409</v>
      </c>
      <c r="I14" s="1128" t="s">
        <v>253</v>
      </c>
    </row>
    <row r="15" spans="1:11" s="8" customFormat="1" ht="18" customHeight="1" thickTop="1">
      <c r="A15" s="1512" t="s">
        <v>372</v>
      </c>
      <c r="B15" s="1536"/>
      <c r="C15" s="353">
        <v>30</v>
      </c>
      <c r="D15" s="865">
        <v>1706126</v>
      </c>
      <c r="E15" s="1123">
        <v>96.7</v>
      </c>
      <c r="F15" s="866">
        <v>96942708.650000006</v>
      </c>
      <c r="G15" s="1129">
        <v>98.3</v>
      </c>
      <c r="H15" s="903">
        <v>56820.368864902128</v>
      </c>
      <c r="I15" s="1127">
        <v>101.6</v>
      </c>
    </row>
    <row r="16" spans="1:11" s="8" customFormat="1" ht="18" customHeight="1">
      <c r="A16" s="1512"/>
      <c r="B16" s="1536"/>
      <c r="C16" s="720" t="s">
        <v>421</v>
      </c>
      <c r="D16" s="865">
        <v>1732393</v>
      </c>
      <c r="E16" s="864">
        <v>101.5</v>
      </c>
      <c r="F16" s="866">
        <v>98022519.216999993</v>
      </c>
      <c r="G16" s="1039">
        <v>101.1</v>
      </c>
      <c r="H16" s="867">
        <v>56582.149210369702</v>
      </c>
      <c r="I16" s="864">
        <v>99.6</v>
      </c>
    </row>
    <row r="17" spans="1:10" s="8" customFormat="1" ht="18" customHeight="1">
      <c r="A17" s="1512"/>
      <c r="B17" s="1537"/>
      <c r="C17" s="720">
        <v>2</v>
      </c>
      <c r="D17" s="1124">
        <v>1769622</v>
      </c>
      <c r="E17" s="948">
        <v>102.1</v>
      </c>
      <c r="F17" s="1125">
        <v>96956961.133000001</v>
      </c>
      <c r="G17" s="1130">
        <v>98.9</v>
      </c>
      <c r="H17" s="867">
        <v>54789.644982374768</v>
      </c>
      <c r="I17" s="1126">
        <v>96.8</v>
      </c>
    </row>
    <row r="18" spans="1:10" s="1110" customFormat="1" ht="18" hidden="1" customHeight="1">
      <c r="A18" s="1115"/>
      <c r="B18" s="1116"/>
      <c r="C18" s="1117">
        <v>29</v>
      </c>
      <c r="D18" s="1109">
        <v>1185218</v>
      </c>
      <c r="E18" s="1108" t="s">
        <v>253</v>
      </c>
      <c r="F18" s="1109">
        <v>66799188.984999999</v>
      </c>
      <c r="G18" s="1108" t="s">
        <v>253</v>
      </c>
      <c r="H18" s="1109">
        <v>56360.25523152703</v>
      </c>
      <c r="I18" s="1108" t="s">
        <v>253</v>
      </c>
      <c r="J18" s="1118"/>
    </row>
    <row r="19" spans="1:10" s="8" customFormat="1" ht="18" customHeight="1">
      <c r="A19" s="912"/>
      <c r="B19" s="1531" t="s">
        <v>373</v>
      </c>
      <c r="C19" s="720">
        <v>30</v>
      </c>
      <c r="D19" s="865">
        <v>1142091</v>
      </c>
      <c r="E19" s="1123">
        <v>96.4</v>
      </c>
      <c r="F19" s="865">
        <v>65371121.266000003</v>
      </c>
      <c r="G19" s="1123">
        <v>97.9</v>
      </c>
      <c r="H19" s="865">
        <v>57238.102100445591</v>
      </c>
      <c r="I19" s="1123">
        <v>101.6</v>
      </c>
      <c r="J19" s="64"/>
    </row>
    <row r="20" spans="1:10" s="8" customFormat="1" ht="18" customHeight="1">
      <c r="A20" s="912"/>
      <c r="B20" s="1531"/>
      <c r="C20" s="720" t="s">
        <v>421</v>
      </c>
      <c r="D20" s="865">
        <v>1158676</v>
      </c>
      <c r="E20" s="864">
        <v>101.5</v>
      </c>
      <c r="F20" s="865">
        <v>66010530.561999999</v>
      </c>
      <c r="G20" s="864">
        <v>101</v>
      </c>
      <c r="H20" s="865">
        <v>56970.654921651956</v>
      </c>
      <c r="I20" s="864">
        <v>99.5</v>
      </c>
    </row>
    <row r="21" spans="1:10" s="8" customFormat="1" ht="18" customHeight="1">
      <c r="A21" s="912"/>
      <c r="B21" s="1532"/>
      <c r="C21" s="720">
        <v>2</v>
      </c>
      <c r="D21" s="865">
        <v>1197645</v>
      </c>
      <c r="E21" s="948">
        <v>103.4</v>
      </c>
      <c r="F21" s="865">
        <v>65273827.843999997</v>
      </c>
      <c r="G21" s="948">
        <v>98.9</v>
      </c>
      <c r="H21" s="865">
        <v>54501.816351256006</v>
      </c>
      <c r="I21" s="1126">
        <v>95.7</v>
      </c>
    </row>
    <row r="22" spans="1:10" s="1110" customFormat="1" ht="18" hidden="1" customHeight="1">
      <c r="A22" s="1115"/>
      <c r="B22" s="1119"/>
      <c r="C22" s="1117">
        <v>29</v>
      </c>
      <c r="D22" s="1109">
        <v>578680</v>
      </c>
      <c r="E22" s="1108" t="s">
        <v>253</v>
      </c>
      <c r="F22" s="1109">
        <v>31817878.155000001</v>
      </c>
      <c r="G22" s="1108" t="s">
        <v>253</v>
      </c>
      <c r="H22" s="1109">
        <v>54983.545577866869</v>
      </c>
      <c r="I22" s="1108" t="s">
        <v>253</v>
      </c>
    </row>
    <row r="23" spans="1:10" s="8" customFormat="1" ht="18" customHeight="1">
      <c r="A23" s="912"/>
      <c r="B23" s="1531" t="s">
        <v>374</v>
      </c>
      <c r="C23" s="720">
        <v>30</v>
      </c>
      <c r="D23" s="865">
        <v>564035</v>
      </c>
      <c r="E23" s="1123">
        <v>97.5</v>
      </c>
      <c r="F23" s="865">
        <v>31571587.384</v>
      </c>
      <c r="G23" s="1123">
        <v>99.2</v>
      </c>
      <c r="H23" s="865">
        <v>55974.51821961403</v>
      </c>
      <c r="I23" s="1123">
        <v>101.8</v>
      </c>
    </row>
    <row r="24" spans="1:10" s="8" customFormat="1" ht="18" customHeight="1">
      <c r="A24" s="912"/>
      <c r="B24" s="1531"/>
      <c r="C24" s="720" t="s">
        <v>421</v>
      </c>
      <c r="D24" s="865">
        <v>573717</v>
      </c>
      <c r="E24" s="864">
        <v>101.7</v>
      </c>
      <c r="F24" s="865">
        <v>32011988.655000001</v>
      </c>
      <c r="G24" s="864">
        <v>101.4</v>
      </c>
      <c r="H24" s="865">
        <v>55797.525007974313</v>
      </c>
      <c r="I24" s="864">
        <v>99.7</v>
      </c>
    </row>
    <row r="25" spans="1:10" s="8" customFormat="1" ht="18" customHeight="1" thickBot="1">
      <c r="A25" s="914"/>
      <c r="B25" s="1538"/>
      <c r="C25" s="904">
        <v>2</v>
      </c>
      <c r="D25" s="905">
        <v>571977</v>
      </c>
      <c r="E25" s="906">
        <v>99.7</v>
      </c>
      <c r="F25" s="905">
        <v>31683133.289000001</v>
      </c>
      <c r="G25" s="906">
        <v>99</v>
      </c>
      <c r="H25" s="905">
        <v>55392.320476173001</v>
      </c>
      <c r="I25" s="906">
        <v>99.3</v>
      </c>
    </row>
    <row r="26" spans="1:10" s="1110" customFormat="1" ht="18" hidden="1" customHeight="1" thickTop="1">
      <c r="A26" s="1120"/>
      <c r="B26" s="1121"/>
      <c r="C26" s="1113">
        <v>29</v>
      </c>
      <c r="D26" s="1109">
        <v>195724</v>
      </c>
      <c r="E26" s="1108" t="s">
        <v>253</v>
      </c>
      <c r="F26" s="1109">
        <v>17398019.445</v>
      </c>
      <c r="G26" s="1108" t="s">
        <v>253</v>
      </c>
      <c r="H26" s="1109">
        <v>88890.577777891318</v>
      </c>
      <c r="I26" s="1108" t="s">
        <v>253</v>
      </c>
    </row>
    <row r="27" spans="1:10" s="8" customFormat="1" ht="18" customHeight="1" thickTop="1">
      <c r="A27" s="1512" t="s">
        <v>153</v>
      </c>
      <c r="B27" s="1536"/>
      <c r="C27" s="353">
        <v>30</v>
      </c>
      <c r="D27" s="865">
        <v>187860</v>
      </c>
      <c r="E27" s="1123">
        <v>96</v>
      </c>
      <c r="F27" s="865">
        <v>17481382.265999999</v>
      </c>
      <c r="G27" s="1123">
        <v>100.5</v>
      </c>
      <c r="H27" s="865">
        <v>93055.372436921098</v>
      </c>
      <c r="I27" s="1123">
        <v>104.7</v>
      </c>
    </row>
    <row r="28" spans="1:10" s="8" customFormat="1" ht="18" customHeight="1">
      <c r="A28" s="1512"/>
      <c r="B28" s="1536"/>
      <c r="C28" s="720" t="s">
        <v>421</v>
      </c>
      <c r="D28" s="865">
        <v>186203</v>
      </c>
      <c r="E28" s="864">
        <v>99.1</v>
      </c>
      <c r="F28" s="865">
        <v>17687537.081</v>
      </c>
      <c r="G28" s="864">
        <v>101.2</v>
      </c>
      <c r="H28" s="865">
        <v>94990.612831157399</v>
      </c>
      <c r="I28" s="864">
        <v>102.1</v>
      </c>
    </row>
    <row r="29" spans="1:10" s="8" customFormat="1" ht="18" customHeight="1">
      <c r="A29" s="1513"/>
      <c r="B29" s="1537"/>
      <c r="C29" s="720">
        <v>2</v>
      </c>
      <c r="D29" s="947">
        <v>184664</v>
      </c>
      <c r="E29" s="948">
        <v>99.2</v>
      </c>
      <c r="F29" s="947">
        <v>17543082.331</v>
      </c>
      <c r="G29" s="948">
        <v>99.2</v>
      </c>
      <c r="H29" s="947">
        <v>95000.012622925962</v>
      </c>
      <c r="I29" s="948">
        <v>100</v>
      </c>
    </row>
    <row r="30" spans="1:10" ht="9.1999999999999993" customHeight="1"/>
    <row r="31" spans="1:10" ht="21.95" customHeight="1"/>
    <row r="32" spans="1:10" ht="21.95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</sheetData>
  <sheetProtection selectLockedCells="1" selectUnlockedCells="1"/>
  <mergeCells count="10">
    <mergeCell ref="A27:B29"/>
    <mergeCell ref="A9:B13"/>
    <mergeCell ref="C6:C8"/>
    <mergeCell ref="A6:B8"/>
    <mergeCell ref="D6:E6"/>
    <mergeCell ref="A15:B17"/>
    <mergeCell ref="B19:B21"/>
    <mergeCell ref="B23:B25"/>
    <mergeCell ref="F6:G6"/>
    <mergeCell ref="H6:I6"/>
  </mergeCells>
  <phoneticPr fontId="26"/>
  <pageMargins left="0.78740157480314965" right="0.59055118110236227" top="0.78740157480314965" bottom="0.59055118110236227" header="0.51181102362204722" footer="0.39370078740157483"/>
  <pageSetup paperSize="9" firstPageNumber="45" pageOrder="overThenDown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H99"/>
  <sheetViews>
    <sheetView view="pageBreakPreview" zoomScaleNormal="100" zoomScaleSheetLayoutView="100" workbookViewId="0"/>
  </sheetViews>
  <sheetFormatPr defaultColWidth="9" defaultRowHeight="12"/>
  <cols>
    <col min="1" max="2" width="8" style="433" customWidth="1" collapsed="1"/>
    <col min="3" max="3" width="13.625" style="477" customWidth="1" collapsed="1"/>
    <col min="4" max="4" width="3.75" style="433" customWidth="1" collapsed="1"/>
    <col min="5" max="9" width="14.5" style="433" customWidth="1" collapsed="1"/>
    <col min="10" max="10" width="14.5" style="162" customWidth="1" collapsed="1"/>
    <col min="11" max="13" width="14.5" style="433" customWidth="1" collapsed="1"/>
    <col min="14" max="14" width="1.25" style="433" customWidth="1" collapsed="1"/>
    <col min="15" max="15" width="9" style="433" collapsed="1"/>
    <col min="16" max="34" width="9" style="433"/>
    <col min="35" max="16384" width="9" style="433" collapsed="1"/>
  </cols>
  <sheetData>
    <row r="1" spans="1:14" s="389" customFormat="1" ht="24" customHeight="1">
      <c r="A1" s="389" t="s">
        <v>318</v>
      </c>
      <c r="C1" s="494"/>
      <c r="J1" s="404"/>
    </row>
    <row r="2" spans="1:14" s="389" customFormat="1" ht="18" customHeight="1">
      <c r="C2" s="494"/>
      <c r="J2" s="404"/>
    </row>
    <row r="3" spans="1:14" s="600" customFormat="1" ht="21.75" customHeight="1">
      <c r="A3" s="1557" t="s">
        <v>314</v>
      </c>
      <c r="B3" s="1558"/>
      <c r="C3" s="1558"/>
      <c r="D3" s="1559"/>
      <c r="E3" s="1134"/>
      <c r="F3" s="1133"/>
      <c r="G3" s="598" t="s">
        <v>313</v>
      </c>
      <c r="H3" s="1133"/>
      <c r="I3" s="599"/>
      <c r="J3" s="1132" t="s">
        <v>312</v>
      </c>
      <c r="K3" s="1131"/>
      <c r="L3" s="1133"/>
      <c r="M3" s="1135"/>
    </row>
    <row r="4" spans="1:14" s="600" customFormat="1" ht="21.75" customHeight="1">
      <c r="A4" s="1560"/>
      <c r="B4" s="1561"/>
      <c r="C4" s="1561"/>
      <c r="D4" s="1562"/>
      <c r="E4" s="513" t="s">
        <v>311</v>
      </c>
      <c r="F4" s="1083" t="s">
        <v>310</v>
      </c>
      <c r="G4" s="1135"/>
      <c r="H4" s="1135"/>
      <c r="I4" s="513"/>
      <c r="J4" s="513"/>
      <c r="K4" s="513"/>
      <c r="L4" s="513"/>
      <c r="M4" s="513" t="s">
        <v>309</v>
      </c>
    </row>
    <row r="5" spans="1:14" s="600" customFormat="1" ht="21.75" customHeight="1">
      <c r="A5" s="1563"/>
      <c r="B5" s="1564"/>
      <c r="C5" s="1564"/>
      <c r="D5" s="1565"/>
      <c r="E5" s="1021"/>
      <c r="F5" s="1021" t="s">
        <v>308</v>
      </c>
      <c r="G5" s="1021" t="s">
        <v>307</v>
      </c>
      <c r="H5" s="1021" t="s">
        <v>98</v>
      </c>
      <c r="I5" s="1021" t="s">
        <v>182</v>
      </c>
      <c r="J5" s="1021" t="s">
        <v>183</v>
      </c>
      <c r="K5" s="1021" t="s">
        <v>306</v>
      </c>
      <c r="L5" s="1021" t="s">
        <v>98</v>
      </c>
      <c r="M5" s="1021"/>
    </row>
    <row r="6" spans="1:14" s="1143" customFormat="1" hidden="1">
      <c r="A6" s="1511" t="s">
        <v>377</v>
      </c>
      <c r="B6" s="1555"/>
      <c r="C6" s="1140"/>
      <c r="D6" s="1141"/>
      <c r="E6" s="1150"/>
      <c r="F6" s="1150"/>
      <c r="G6" s="1150"/>
      <c r="H6" s="1150"/>
      <c r="I6" s="1150"/>
      <c r="J6" s="1150"/>
      <c r="K6" s="1150"/>
      <c r="L6" s="1150"/>
      <c r="M6" s="1150"/>
      <c r="N6" s="1142"/>
    </row>
    <row r="7" spans="1:14" ht="22.5" customHeight="1">
      <c r="A7" s="1512"/>
      <c r="B7" s="1536"/>
      <c r="C7" s="919" t="s">
        <v>185</v>
      </c>
      <c r="D7" s="920" t="s">
        <v>178</v>
      </c>
      <c r="E7" s="1151">
        <v>1954286</v>
      </c>
      <c r="F7" s="1151">
        <v>1046877</v>
      </c>
      <c r="G7" s="1151">
        <v>139605</v>
      </c>
      <c r="H7" s="1151">
        <v>625857</v>
      </c>
      <c r="I7" s="1151">
        <v>168010</v>
      </c>
      <c r="J7" s="1151">
        <v>235321</v>
      </c>
      <c r="K7" s="1151">
        <v>299398</v>
      </c>
      <c r="L7" s="1151">
        <v>330076</v>
      </c>
      <c r="M7" s="1151">
        <v>156019</v>
      </c>
      <c r="N7" s="479"/>
    </row>
    <row r="8" spans="1:14" s="1143" customFormat="1" ht="22.5" hidden="1" customHeight="1">
      <c r="A8" s="1512"/>
      <c r="B8" s="1536"/>
      <c r="C8" s="1144"/>
      <c r="D8" s="1145"/>
      <c r="E8" s="1152"/>
      <c r="F8" s="1152"/>
      <c r="G8" s="1152"/>
      <c r="H8" s="1152"/>
      <c r="I8" s="1152"/>
      <c r="J8" s="1152"/>
      <c r="K8" s="1152"/>
      <c r="L8" s="1152"/>
      <c r="M8" s="1152"/>
      <c r="N8" s="1142"/>
    </row>
    <row r="9" spans="1:14" ht="22.5" customHeight="1">
      <c r="A9" s="1512"/>
      <c r="B9" s="1536"/>
      <c r="C9" s="919" t="s">
        <v>186</v>
      </c>
      <c r="D9" s="920" t="s">
        <v>152</v>
      </c>
      <c r="E9" s="1151">
        <v>114500043.464</v>
      </c>
      <c r="F9" s="1151">
        <v>98044957.701000005</v>
      </c>
      <c r="G9" s="1151">
        <v>3631046.5860000001</v>
      </c>
      <c r="H9" s="1151">
        <v>6585423.3799999999</v>
      </c>
      <c r="I9" s="1151">
        <v>16760806.509</v>
      </c>
      <c r="J9" s="1151">
        <v>17714630.927999999</v>
      </c>
      <c r="K9" s="1151">
        <v>44305951.398000002</v>
      </c>
      <c r="L9" s="1151">
        <v>9213623.0079999994</v>
      </c>
      <c r="M9" s="1151">
        <v>16288561.654999999</v>
      </c>
      <c r="N9" s="479"/>
    </row>
    <row r="10" spans="1:14" ht="22.5" customHeight="1" thickBot="1">
      <c r="A10" s="1544"/>
      <c r="B10" s="1556"/>
      <c r="C10" s="1136" t="s">
        <v>187</v>
      </c>
      <c r="D10" s="1137" t="s">
        <v>174</v>
      </c>
      <c r="E10" s="1153">
        <v>58589.194961228808</v>
      </c>
      <c r="F10" s="1153">
        <v>93654.706045695915</v>
      </c>
      <c r="G10" s="1153">
        <v>26009.430794026004</v>
      </c>
      <c r="H10" s="1153">
        <v>10522.249299760169</v>
      </c>
      <c r="I10" s="1153">
        <v>99760.767269805365</v>
      </c>
      <c r="J10" s="1153">
        <v>75278.580866136035</v>
      </c>
      <c r="K10" s="1153">
        <v>147983.45813265286</v>
      </c>
      <c r="L10" s="1153">
        <v>27913.641125074224</v>
      </c>
      <c r="M10" s="1153">
        <v>104401.14123920804</v>
      </c>
      <c r="N10" s="479"/>
    </row>
    <row r="11" spans="1:14" s="1143" customFormat="1" ht="22.5" hidden="1" customHeight="1" thickTop="1">
      <c r="A11" s="1552" t="s">
        <v>372</v>
      </c>
      <c r="B11" s="1553"/>
      <c r="C11" s="1146"/>
      <c r="D11" s="1147"/>
      <c r="E11" s="1154"/>
      <c r="F11" s="1154"/>
      <c r="G11" s="1154"/>
      <c r="H11" s="1154"/>
      <c r="I11" s="1154"/>
      <c r="J11" s="1154"/>
      <c r="K11" s="1154"/>
      <c r="L11" s="1154"/>
      <c r="M11" s="1154"/>
      <c r="N11" s="1142"/>
    </row>
    <row r="12" spans="1:14" ht="22.5" customHeight="1" thickTop="1">
      <c r="A12" s="1512"/>
      <c r="B12" s="1536"/>
      <c r="C12" s="919" t="s">
        <v>185</v>
      </c>
      <c r="D12" s="920" t="s">
        <v>178</v>
      </c>
      <c r="E12" s="1151">
        <v>1769622</v>
      </c>
      <c r="F12" s="1151">
        <v>932716</v>
      </c>
      <c r="G12" s="1151">
        <v>124354</v>
      </c>
      <c r="H12" s="1151">
        <v>588423</v>
      </c>
      <c r="I12" s="1151">
        <v>144478</v>
      </c>
      <c r="J12" s="1151">
        <v>214422</v>
      </c>
      <c r="K12" s="1151">
        <v>253670</v>
      </c>
      <c r="L12" s="1151">
        <v>311689</v>
      </c>
      <c r="M12" s="1151">
        <v>132586</v>
      </c>
      <c r="N12" s="479"/>
    </row>
    <row r="13" spans="1:14" s="1143" customFormat="1" ht="22.5" hidden="1" customHeight="1">
      <c r="A13" s="1512"/>
      <c r="B13" s="1536"/>
      <c r="C13" s="1144"/>
      <c r="D13" s="1145"/>
      <c r="E13" s="1152"/>
      <c r="F13" s="1152"/>
      <c r="G13" s="1152"/>
      <c r="H13" s="1152"/>
      <c r="I13" s="1152"/>
      <c r="J13" s="1152"/>
      <c r="K13" s="1152"/>
      <c r="L13" s="1152"/>
      <c r="M13" s="1152"/>
      <c r="N13" s="1142"/>
    </row>
    <row r="14" spans="1:14" ht="22.5" customHeight="1">
      <c r="A14" s="1512"/>
      <c r="B14" s="1536"/>
      <c r="C14" s="919" t="s">
        <v>186</v>
      </c>
      <c r="D14" s="920" t="s">
        <v>152</v>
      </c>
      <c r="E14" s="1151">
        <v>96956961.133000001</v>
      </c>
      <c r="F14" s="1151">
        <v>82848950.062000006</v>
      </c>
      <c r="G14" s="1151">
        <v>3091854.9569999999</v>
      </c>
      <c r="H14" s="1151">
        <v>5883456.4529999997</v>
      </c>
      <c r="I14" s="1151">
        <v>13917477.774</v>
      </c>
      <c r="J14" s="1151">
        <v>15936515.908</v>
      </c>
      <c r="K14" s="1151">
        <v>36883995.747000001</v>
      </c>
      <c r="L14" s="1151">
        <v>8358315.3140000002</v>
      </c>
      <c r="M14" s="1151">
        <v>12885344.98</v>
      </c>
      <c r="N14" s="479"/>
    </row>
    <row r="15" spans="1:14" ht="22.5" customHeight="1">
      <c r="A15" s="1512"/>
      <c r="B15" s="1536"/>
      <c r="C15" s="921" t="s">
        <v>187</v>
      </c>
      <c r="D15" s="922" t="s">
        <v>174</v>
      </c>
      <c r="E15" s="1155">
        <v>54789.644982374768</v>
      </c>
      <c r="F15" s="1155">
        <v>88825.483922222847</v>
      </c>
      <c r="G15" s="1155">
        <v>24863.333362819048</v>
      </c>
      <c r="H15" s="1155">
        <v>9998.6853895921813</v>
      </c>
      <c r="I15" s="1155">
        <v>96329.391146056834</v>
      </c>
      <c r="J15" s="1155">
        <v>74323.138054863783</v>
      </c>
      <c r="K15" s="1155">
        <v>145401.48912760674</v>
      </c>
      <c r="L15" s="1155">
        <v>26816.202413303003</v>
      </c>
      <c r="M15" s="1155">
        <v>97184.808199960782</v>
      </c>
      <c r="N15" s="479"/>
    </row>
    <row r="16" spans="1:14" s="1143" customFormat="1" ht="12" hidden="1" customHeight="1">
      <c r="A16" s="1115"/>
      <c r="B16" s="1045"/>
      <c r="C16" s="1140"/>
      <c r="D16" s="1141"/>
      <c r="E16" s="1150"/>
      <c r="F16" s="1150"/>
      <c r="G16" s="1150"/>
      <c r="H16" s="1150"/>
      <c r="I16" s="1150"/>
      <c r="J16" s="1150"/>
      <c r="K16" s="1150"/>
      <c r="L16" s="1150"/>
      <c r="M16" s="1150"/>
      <c r="N16" s="1142"/>
    </row>
    <row r="17" spans="1:14" ht="22.5" customHeight="1">
      <c r="A17" s="912"/>
      <c r="B17" s="1554" t="s">
        <v>257</v>
      </c>
      <c r="C17" s="1138" t="s">
        <v>185</v>
      </c>
      <c r="D17" s="1139" t="s">
        <v>178</v>
      </c>
      <c r="E17" s="1151">
        <v>1197645</v>
      </c>
      <c r="F17" s="1151">
        <v>643242</v>
      </c>
      <c r="G17" s="1151">
        <v>88651</v>
      </c>
      <c r="H17" s="1151">
        <v>402985</v>
      </c>
      <c r="I17" s="1151">
        <v>93639</v>
      </c>
      <c r="J17" s="1151">
        <v>150363</v>
      </c>
      <c r="K17" s="1151">
        <v>164212</v>
      </c>
      <c r="L17" s="1151">
        <v>209936</v>
      </c>
      <c r="M17" s="1151">
        <v>87859</v>
      </c>
      <c r="N17" s="479"/>
    </row>
    <row r="18" spans="1:14" s="1143" customFormat="1" ht="22.5" hidden="1" customHeight="1">
      <c r="A18" s="1115"/>
      <c r="B18" s="1531"/>
      <c r="C18" s="1148"/>
      <c r="D18" s="1149"/>
      <c r="E18" s="1156"/>
      <c r="F18" s="1156"/>
      <c r="G18" s="1156"/>
      <c r="H18" s="1156"/>
      <c r="I18" s="1156"/>
      <c r="J18" s="1156"/>
      <c r="K18" s="1156"/>
      <c r="L18" s="1156"/>
      <c r="M18" s="1156"/>
      <c r="N18" s="1142"/>
    </row>
    <row r="19" spans="1:14" ht="22.5" customHeight="1">
      <c r="A19" s="912"/>
      <c r="B19" s="1531"/>
      <c r="C19" s="917" t="s">
        <v>186</v>
      </c>
      <c r="D19" s="916" t="s">
        <v>152</v>
      </c>
      <c r="E19" s="1151">
        <v>65273827.843999997</v>
      </c>
      <c r="F19" s="1151">
        <v>56056704.193999998</v>
      </c>
      <c r="G19" s="1151">
        <v>2192370.2110000001</v>
      </c>
      <c r="H19" s="1151">
        <v>4076295.824</v>
      </c>
      <c r="I19" s="1151">
        <v>9266030.6150000002</v>
      </c>
      <c r="J19" s="1151">
        <v>11075308.427999999</v>
      </c>
      <c r="K19" s="1151">
        <v>24468978.791999999</v>
      </c>
      <c r="L19" s="1151">
        <v>5438576.0939999996</v>
      </c>
      <c r="M19" s="1151">
        <v>8756267.8800000008</v>
      </c>
      <c r="N19" s="479"/>
    </row>
    <row r="20" spans="1:14" ht="22.5" customHeight="1">
      <c r="A20" s="912"/>
      <c r="B20" s="1532"/>
      <c r="C20" s="923" t="s">
        <v>187</v>
      </c>
      <c r="D20" s="924" t="s">
        <v>174</v>
      </c>
      <c r="E20" s="1157">
        <v>54501.816351256006</v>
      </c>
      <c r="F20" s="1157">
        <v>87147.145543978782</v>
      </c>
      <c r="G20" s="1157">
        <v>24730.349471523165</v>
      </c>
      <c r="H20" s="1157">
        <v>10115.25447349157</v>
      </c>
      <c r="I20" s="1157">
        <v>98954.822403058555</v>
      </c>
      <c r="J20" s="1157">
        <v>73657.139243031866</v>
      </c>
      <c r="K20" s="1157">
        <v>149008.46949065843</v>
      </c>
      <c r="L20" s="1157">
        <v>25905.876524274063</v>
      </c>
      <c r="M20" s="1157">
        <v>99662.730966662508</v>
      </c>
      <c r="N20" s="479"/>
    </row>
    <row r="21" spans="1:14" s="1143" customFormat="1" ht="12" hidden="1" customHeight="1">
      <c r="A21" s="1115"/>
      <c r="B21" s="1531" t="s">
        <v>374</v>
      </c>
      <c r="C21" s="1140"/>
      <c r="D21" s="1141"/>
      <c r="E21" s="1150"/>
      <c r="F21" s="1150"/>
      <c r="G21" s="1150"/>
      <c r="H21" s="1150"/>
      <c r="I21" s="1150"/>
      <c r="J21" s="1150"/>
      <c r="K21" s="1150"/>
      <c r="L21" s="1150"/>
      <c r="M21" s="1150"/>
      <c r="N21" s="1142"/>
    </row>
    <row r="22" spans="1:14" ht="22.5" customHeight="1">
      <c r="A22" s="912"/>
      <c r="B22" s="1531"/>
      <c r="C22" s="919" t="s">
        <v>185</v>
      </c>
      <c r="D22" s="920" t="s">
        <v>178</v>
      </c>
      <c r="E22" s="1151">
        <v>571977</v>
      </c>
      <c r="F22" s="1151">
        <v>289474</v>
      </c>
      <c r="G22" s="1151">
        <v>35703</v>
      </c>
      <c r="H22" s="1151">
        <v>185438</v>
      </c>
      <c r="I22" s="1151">
        <v>50839</v>
      </c>
      <c r="J22" s="1151">
        <v>64059</v>
      </c>
      <c r="K22" s="1151">
        <v>89458</v>
      </c>
      <c r="L22" s="1151">
        <v>101753</v>
      </c>
      <c r="M22" s="1151">
        <v>44727</v>
      </c>
      <c r="N22" s="479"/>
    </row>
    <row r="23" spans="1:14" s="1143" customFormat="1" ht="13.5" hidden="1" customHeight="1">
      <c r="A23" s="1115"/>
      <c r="B23" s="1531"/>
      <c r="C23" s="1144"/>
      <c r="D23" s="1145"/>
      <c r="E23" s="1152"/>
      <c r="F23" s="1152"/>
      <c r="G23" s="1152"/>
      <c r="H23" s="1152"/>
      <c r="I23" s="1152"/>
      <c r="J23" s="1152"/>
      <c r="K23" s="1152"/>
      <c r="L23" s="1152"/>
      <c r="M23" s="1152"/>
      <c r="N23" s="1142"/>
    </row>
    <row r="24" spans="1:14" ht="22.5" customHeight="1">
      <c r="A24" s="912"/>
      <c r="B24" s="1531"/>
      <c r="C24" s="919" t="s">
        <v>186</v>
      </c>
      <c r="D24" s="920" t="s">
        <v>152</v>
      </c>
      <c r="E24" s="1151">
        <v>31683133.289000001</v>
      </c>
      <c r="F24" s="1151">
        <v>26792245.868000001</v>
      </c>
      <c r="G24" s="1151">
        <v>899484.74600000004</v>
      </c>
      <c r="H24" s="1151">
        <v>1807160.629</v>
      </c>
      <c r="I24" s="1151">
        <v>4651447.159</v>
      </c>
      <c r="J24" s="1151">
        <v>4861207.4800000004</v>
      </c>
      <c r="K24" s="1151">
        <v>12415016.955</v>
      </c>
      <c r="L24" s="1151">
        <v>2919739.22</v>
      </c>
      <c r="M24" s="1151">
        <v>4129077.1</v>
      </c>
      <c r="N24" s="479"/>
    </row>
    <row r="25" spans="1:14" ht="22.5" customHeight="1" thickBot="1">
      <c r="A25" s="914"/>
      <c r="B25" s="1538"/>
      <c r="C25" s="1136" t="s">
        <v>187</v>
      </c>
      <c r="D25" s="1137" t="s">
        <v>174</v>
      </c>
      <c r="E25" s="1153">
        <v>55392.320476173001</v>
      </c>
      <c r="F25" s="1153">
        <v>92554.930211348867</v>
      </c>
      <c r="G25" s="1153">
        <v>25193.534044758144</v>
      </c>
      <c r="H25" s="1153">
        <v>9745.3630269955447</v>
      </c>
      <c r="I25" s="1153">
        <v>91493.67924231397</v>
      </c>
      <c r="J25" s="1153">
        <v>75886.409091618669</v>
      </c>
      <c r="K25" s="1153">
        <v>138780.39923763106</v>
      </c>
      <c r="L25" s="1153">
        <v>28694.379723447961</v>
      </c>
      <c r="M25" s="1153">
        <v>92317.327341426877</v>
      </c>
      <c r="N25" s="479"/>
    </row>
    <row r="26" spans="1:14" s="1143" customFormat="1" ht="12.75" hidden="1" thickTop="1">
      <c r="A26" s="1552" t="s">
        <v>153</v>
      </c>
      <c r="B26" s="1553"/>
      <c r="C26" s="1146"/>
      <c r="D26" s="1147"/>
      <c r="E26" s="1154"/>
      <c r="F26" s="1154"/>
      <c r="G26" s="1154"/>
      <c r="H26" s="1154"/>
      <c r="I26" s="1154"/>
      <c r="J26" s="1154"/>
      <c r="K26" s="1154"/>
      <c r="L26" s="1154"/>
      <c r="M26" s="1154"/>
      <c r="N26" s="1142"/>
    </row>
    <row r="27" spans="1:14" ht="22.5" customHeight="1" thickTop="1">
      <c r="A27" s="1512"/>
      <c r="B27" s="1536"/>
      <c r="C27" s="918" t="s">
        <v>185</v>
      </c>
      <c r="D27" s="480" t="s">
        <v>178</v>
      </c>
      <c r="E27" s="1151">
        <v>184664</v>
      </c>
      <c r="F27" s="1151">
        <v>114161</v>
      </c>
      <c r="G27" s="1151">
        <v>15251</v>
      </c>
      <c r="H27" s="1151">
        <v>37434</v>
      </c>
      <c r="I27" s="1151">
        <v>23532</v>
      </c>
      <c r="J27" s="1151">
        <v>20899</v>
      </c>
      <c r="K27" s="1151">
        <v>45728</v>
      </c>
      <c r="L27" s="1151">
        <v>18387</v>
      </c>
      <c r="M27" s="1151">
        <v>23433</v>
      </c>
      <c r="N27" s="479"/>
    </row>
    <row r="28" spans="1:14" s="1143" customFormat="1" ht="22.5" hidden="1" customHeight="1">
      <c r="A28" s="1512"/>
      <c r="B28" s="1536"/>
      <c r="C28" s="1148"/>
      <c r="D28" s="1149"/>
      <c r="E28" s="1156"/>
      <c r="F28" s="1156"/>
      <c r="G28" s="1156"/>
      <c r="H28" s="1156"/>
      <c r="I28" s="1156"/>
      <c r="J28" s="1156"/>
      <c r="K28" s="1156"/>
      <c r="L28" s="1156"/>
      <c r="M28" s="1156"/>
      <c r="N28" s="1142"/>
    </row>
    <row r="29" spans="1:14" ht="22.5" customHeight="1">
      <c r="A29" s="1512"/>
      <c r="B29" s="1536"/>
      <c r="C29" s="917" t="s">
        <v>186</v>
      </c>
      <c r="D29" s="916" t="s">
        <v>152</v>
      </c>
      <c r="E29" s="1151">
        <v>17543082.331</v>
      </c>
      <c r="F29" s="1151">
        <v>15196007.639</v>
      </c>
      <c r="G29" s="1151">
        <v>539191.62899999996</v>
      </c>
      <c r="H29" s="1151">
        <v>701966.92700000003</v>
      </c>
      <c r="I29" s="1151">
        <v>2843328.7349999999</v>
      </c>
      <c r="J29" s="1151">
        <v>1778115.02</v>
      </c>
      <c r="K29" s="1151">
        <v>7421955.6509999996</v>
      </c>
      <c r="L29" s="1151">
        <v>855307.69400000002</v>
      </c>
      <c r="M29" s="1151">
        <v>3403216.6749999998</v>
      </c>
      <c r="N29" s="479"/>
    </row>
    <row r="30" spans="1:14" ht="22.5" customHeight="1">
      <c r="A30" s="1513"/>
      <c r="B30" s="1537"/>
      <c r="C30" s="923" t="s">
        <v>187</v>
      </c>
      <c r="D30" s="924" t="s">
        <v>174</v>
      </c>
      <c r="E30" s="1157">
        <v>95000.012622925962</v>
      </c>
      <c r="F30" s="1157">
        <v>133110.32348174948</v>
      </c>
      <c r="G30" s="1157">
        <v>35354.50980263589</v>
      </c>
      <c r="H30" s="1157">
        <v>18752.121787679647</v>
      </c>
      <c r="I30" s="1157">
        <v>120828.18013768486</v>
      </c>
      <c r="J30" s="1157">
        <v>85081.344561940772</v>
      </c>
      <c r="K30" s="1157">
        <v>162306.58788925823</v>
      </c>
      <c r="L30" s="1157">
        <v>46516.979061293307</v>
      </c>
      <c r="M30" s="1157">
        <v>145231.79597149321</v>
      </c>
      <c r="N30" s="479"/>
    </row>
    <row r="31" spans="1:14" ht="40.5" customHeight="1">
      <c r="C31" s="484"/>
      <c r="D31" s="483"/>
    </row>
    <row r="99" spans="8:8">
      <c r="H99" s="478"/>
    </row>
  </sheetData>
  <mergeCells count="6">
    <mergeCell ref="A26:B30"/>
    <mergeCell ref="B17:B20"/>
    <mergeCell ref="A6:B10"/>
    <mergeCell ref="A11:B15"/>
    <mergeCell ref="A3:D5"/>
    <mergeCell ref="B21:B25"/>
  </mergeCells>
  <phoneticPr fontId="26"/>
  <printOptions gridLinesSet="0"/>
  <pageMargins left="0.98425196850393704" right="0.78740157480314965" top="0.78740157480314965" bottom="0.59055118110236227" header="0" footer="0.39370078740157483"/>
  <pageSetup paperSize="9" scale="79" firstPageNumber="44" orientation="landscape" useFirstPageNumber="1" r:id="rId1"/>
  <headerFooter alignWithMargins="0"/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80"/>
  <sheetViews>
    <sheetView showGridLines="0" view="pageBreakPreview" zoomScaleNormal="100" zoomScaleSheetLayoutView="100" workbookViewId="0"/>
  </sheetViews>
  <sheetFormatPr defaultColWidth="9" defaultRowHeight="12"/>
  <cols>
    <col min="1" max="2" width="2.375" style="1" customWidth="1" collapsed="1"/>
    <col min="3" max="3" width="11.625" style="15" customWidth="1" collapsed="1"/>
    <col min="4" max="4" width="3.875" style="1" customWidth="1" collapsed="1"/>
    <col min="5" max="8" width="10.5" style="1" customWidth="1" collapsed="1"/>
    <col min="9" max="9" width="10.5" style="8" customWidth="1" collapsed="1"/>
    <col min="10" max="12" width="10.5" style="1" customWidth="1" collapsed="1"/>
    <col min="13" max="13" width="1.25" style="1" customWidth="1" collapsed="1"/>
    <col min="14" max="14" width="9" style="1" collapsed="1"/>
    <col min="15" max="30" width="9" style="1"/>
    <col min="31" max="16384" width="9" style="1" collapsed="1"/>
  </cols>
  <sheetData>
    <row r="1" spans="1:13" s="22" customFormat="1" ht="24" customHeight="1">
      <c r="A1" s="22" t="s">
        <v>343</v>
      </c>
      <c r="C1" s="489"/>
      <c r="I1" s="376"/>
    </row>
    <row r="2" spans="1:13" s="22" customFormat="1" ht="24" customHeight="1">
      <c r="A2" s="492" t="s">
        <v>175</v>
      </c>
      <c r="B2" s="492"/>
      <c r="C2" s="489"/>
      <c r="I2" s="376"/>
    </row>
    <row r="3" spans="1:13" s="70" customFormat="1" ht="21" customHeight="1">
      <c r="A3" s="1372" t="s">
        <v>180</v>
      </c>
      <c r="B3" s="1372"/>
      <c r="C3" s="1372"/>
      <c r="D3" s="1372"/>
      <c r="E3" s="635"/>
      <c r="F3" s="1372" t="s">
        <v>188</v>
      </c>
      <c r="G3" s="1372"/>
      <c r="H3" s="638"/>
      <c r="I3" s="721" t="s">
        <v>189</v>
      </c>
      <c r="J3" s="639"/>
      <c r="K3" s="640"/>
      <c r="L3" s="635"/>
    </row>
    <row r="4" spans="1:13" s="70" customFormat="1" ht="21" customHeight="1">
      <c r="A4" s="1372"/>
      <c r="B4" s="1372"/>
      <c r="C4" s="1372"/>
      <c r="D4" s="1372"/>
      <c r="E4" s="637" t="s">
        <v>190</v>
      </c>
      <c r="F4" s="635"/>
      <c r="G4" s="635"/>
      <c r="H4" s="637"/>
      <c r="I4" s="637"/>
      <c r="J4" s="637"/>
      <c r="K4" s="637"/>
      <c r="L4" s="722" t="s">
        <v>181</v>
      </c>
    </row>
    <row r="5" spans="1:13" s="70" customFormat="1" ht="21" customHeight="1">
      <c r="A5" s="1372"/>
      <c r="B5" s="1372"/>
      <c r="C5" s="1372"/>
      <c r="D5" s="1372"/>
      <c r="E5" s="723"/>
      <c r="F5" s="724" t="s">
        <v>182</v>
      </c>
      <c r="G5" s="724" t="s">
        <v>98</v>
      </c>
      <c r="H5" s="722" t="s">
        <v>182</v>
      </c>
      <c r="I5" s="722" t="s">
        <v>183</v>
      </c>
      <c r="J5" s="722" t="s">
        <v>184</v>
      </c>
      <c r="K5" s="722" t="s">
        <v>98</v>
      </c>
      <c r="L5" s="723"/>
    </row>
    <row r="6" spans="1:13" ht="22.5" customHeight="1">
      <c r="A6" s="1541" t="s">
        <v>377</v>
      </c>
      <c r="B6" s="1566"/>
      <c r="C6" s="725" t="s">
        <v>394</v>
      </c>
      <c r="D6" s="728" t="s">
        <v>178</v>
      </c>
      <c r="E6" s="1162">
        <v>1351956</v>
      </c>
      <c r="F6" s="1162">
        <v>88622</v>
      </c>
      <c r="G6" s="1162">
        <v>582468</v>
      </c>
      <c r="H6" s="1162">
        <v>74613</v>
      </c>
      <c r="I6" s="1162">
        <v>126014</v>
      </c>
      <c r="J6" s="1162">
        <v>170401</v>
      </c>
      <c r="K6" s="1162">
        <v>233922</v>
      </c>
      <c r="L6" s="1162">
        <v>75916</v>
      </c>
      <c r="M6" s="72"/>
    </row>
    <row r="7" spans="1:13" ht="22.5" customHeight="1">
      <c r="A7" s="1512"/>
      <c r="B7" s="1536"/>
      <c r="C7" s="726" t="s">
        <v>248</v>
      </c>
      <c r="D7" s="729" t="s">
        <v>152</v>
      </c>
      <c r="E7" s="1163">
        <v>60410722.774999999</v>
      </c>
      <c r="F7" s="1163">
        <v>1980859.675</v>
      </c>
      <c r="G7" s="1163">
        <v>5282753.176</v>
      </c>
      <c r="H7" s="1163">
        <v>7442143.0870000003</v>
      </c>
      <c r="I7" s="1163">
        <v>8881789.2599999998</v>
      </c>
      <c r="J7" s="1163">
        <v>24392948.473000001</v>
      </c>
      <c r="K7" s="1163">
        <v>6559068.7439999999</v>
      </c>
      <c r="L7" s="1163">
        <v>5871160.3600000003</v>
      </c>
      <c r="M7" s="72"/>
    </row>
    <row r="8" spans="1:13" ht="22.5" customHeight="1" thickBot="1">
      <c r="A8" s="1544"/>
      <c r="B8" s="1556"/>
      <c r="C8" s="926" t="s">
        <v>187</v>
      </c>
      <c r="D8" s="927" t="s">
        <v>174</v>
      </c>
      <c r="E8" s="1158">
        <v>44683.941470728336</v>
      </c>
      <c r="F8" s="1158">
        <v>22351.782570919186</v>
      </c>
      <c r="G8" s="1158">
        <v>9069.6024090593819</v>
      </c>
      <c r="H8" s="1158">
        <v>99743.249661587135</v>
      </c>
      <c r="I8" s="1158">
        <v>70482.559556874636</v>
      </c>
      <c r="J8" s="1158">
        <v>143150.26597848607</v>
      </c>
      <c r="K8" s="1158">
        <v>28039.554825967632</v>
      </c>
      <c r="L8" s="1158">
        <v>77337.588387164767</v>
      </c>
      <c r="M8" s="72"/>
    </row>
    <row r="9" spans="1:13" ht="22.5" customHeight="1" thickTop="1">
      <c r="A9" s="1512" t="s">
        <v>372</v>
      </c>
      <c r="B9" s="1536"/>
      <c r="C9" s="726" t="s">
        <v>185</v>
      </c>
      <c r="D9" s="925" t="s">
        <v>178</v>
      </c>
      <c r="E9" s="1164">
        <v>1256953</v>
      </c>
      <c r="F9" s="1165">
        <v>79838</v>
      </c>
      <c r="G9" s="1165">
        <v>550460</v>
      </c>
      <c r="H9" s="1165">
        <v>66088</v>
      </c>
      <c r="I9" s="1165">
        <v>117800</v>
      </c>
      <c r="J9" s="1165">
        <v>152861</v>
      </c>
      <c r="K9" s="1165">
        <v>220184</v>
      </c>
      <c r="L9" s="1165">
        <v>69722</v>
      </c>
      <c r="M9" s="72"/>
    </row>
    <row r="10" spans="1:13" ht="22.5" customHeight="1">
      <c r="A10" s="1512"/>
      <c r="B10" s="1536"/>
      <c r="C10" s="726" t="s">
        <v>186</v>
      </c>
      <c r="D10" s="729" t="s">
        <v>152</v>
      </c>
      <c r="E10" s="1163">
        <v>54035744.861000001</v>
      </c>
      <c r="F10" s="1166">
        <v>1723900.122</v>
      </c>
      <c r="G10" s="1166">
        <v>4871830.12</v>
      </c>
      <c r="H10" s="1166">
        <v>6481331.0820000004</v>
      </c>
      <c r="I10" s="1166">
        <v>8209094.8080000002</v>
      </c>
      <c r="J10" s="1166">
        <v>21494143.449999999</v>
      </c>
      <c r="K10" s="1166">
        <v>6034803.9029999999</v>
      </c>
      <c r="L10" s="1166">
        <v>5220641.3760000002</v>
      </c>
      <c r="M10" s="72"/>
    </row>
    <row r="11" spans="1:13" ht="22.5" customHeight="1">
      <c r="A11" s="1512"/>
      <c r="B11" s="1537"/>
      <c r="C11" s="727" t="s">
        <v>187</v>
      </c>
      <c r="D11" s="730" t="s">
        <v>174</v>
      </c>
      <c r="E11" s="1159">
        <v>42989.471253897318</v>
      </c>
      <c r="F11" s="1159">
        <v>21592.476289486211</v>
      </c>
      <c r="G11" s="1159">
        <v>8850.4707335682888</v>
      </c>
      <c r="H11" s="1159">
        <v>98071.224458298035</v>
      </c>
      <c r="I11" s="1159">
        <v>69686.713140916807</v>
      </c>
      <c r="J11" s="1159">
        <v>140612.34356703146</v>
      </c>
      <c r="K11" s="1159">
        <v>27408.003774116194</v>
      </c>
      <c r="L11" s="1159">
        <v>74877.963569604995</v>
      </c>
      <c r="M11" s="72"/>
    </row>
    <row r="12" spans="1:13" ht="22.5" customHeight="1">
      <c r="A12" s="912"/>
      <c r="B12" s="1567" t="s">
        <v>373</v>
      </c>
      <c r="C12" s="725" t="s">
        <v>185</v>
      </c>
      <c r="D12" s="728" t="s">
        <v>178</v>
      </c>
      <c r="E12" s="1162">
        <v>836269</v>
      </c>
      <c r="F12" s="1167">
        <v>57969</v>
      </c>
      <c r="G12" s="1167">
        <v>377705</v>
      </c>
      <c r="H12" s="1167">
        <v>42489</v>
      </c>
      <c r="I12" s="1167">
        <v>81346</v>
      </c>
      <c r="J12" s="1167">
        <v>96754</v>
      </c>
      <c r="K12" s="1167">
        <v>134066</v>
      </c>
      <c r="L12" s="1167">
        <v>45940</v>
      </c>
      <c r="M12" s="72"/>
    </row>
    <row r="13" spans="1:13" ht="22.5" customHeight="1">
      <c r="A13" s="912"/>
      <c r="B13" s="1531"/>
      <c r="C13" s="726" t="s">
        <v>186</v>
      </c>
      <c r="D13" s="729" t="s">
        <v>152</v>
      </c>
      <c r="E13" s="1163">
        <v>35873926.847000003</v>
      </c>
      <c r="F13" s="1166">
        <v>1225249.476</v>
      </c>
      <c r="G13" s="1166">
        <v>3368282.6740000001</v>
      </c>
      <c r="H13" s="1166">
        <v>4322615.1629999997</v>
      </c>
      <c r="I13" s="1166">
        <v>5656192.1009999998</v>
      </c>
      <c r="J13" s="1166">
        <v>13964931.591</v>
      </c>
      <c r="K13" s="1166">
        <v>3862862.4180000001</v>
      </c>
      <c r="L13" s="1166">
        <v>3473793.4240000001</v>
      </c>
      <c r="M13" s="72"/>
    </row>
    <row r="14" spans="1:13" ht="22.5" customHeight="1">
      <c r="A14" s="912"/>
      <c r="B14" s="1532"/>
      <c r="C14" s="727" t="s">
        <v>187</v>
      </c>
      <c r="D14" s="730" t="s">
        <v>174</v>
      </c>
      <c r="E14" s="1159">
        <v>42897.592577268806</v>
      </c>
      <c r="F14" s="1159">
        <v>21136.28794700616</v>
      </c>
      <c r="G14" s="1159">
        <v>8917.7603526561743</v>
      </c>
      <c r="H14" s="1159">
        <v>101734.92346254323</v>
      </c>
      <c r="I14" s="1159">
        <v>69532.516669535064</v>
      </c>
      <c r="J14" s="1159">
        <v>144334.41088740516</v>
      </c>
      <c r="K14" s="1159">
        <v>28813.139931078724</v>
      </c>
      <c r="L14" s="1159">
        <v>75615.877753591645</v>
      </c>
      <c r="M14" s="72"/>
    </row>
    <row r="15" spans="1:13" ht="22.5" customHeight="1">
      <c r="A15" s="912"/>
      <c r="B15" s="1531" t="s">
        <v>374</v>
      </c>
      <c r="C15" s="725" t="s">
        <v>185</v>
      </c>
      <c r="D15" s="728" t="s">
        <v>178</v>
      </c>
      <c r="E15" s="1162">
        <v>420684</v>
      </c>
      <c r="F15" s="1167">
        <v>21869</v>
      </c>
      <c r="G15" s="1167">
        <v>172755</v>
      </c>
      <c r="H15" s="1167">
        <v>23599</v>
      </c>
      <c r="I15" s="1167">
        <v>36454</v>
      </c>
      <c r="J15" s="1167">
        <v>56107</v>
      </c>
      <c r="K15" s="1167">
        <v>86118</v>
      </c>
      <c r="L15" s="1167">
        <v>23782</v>
      </c>
      <c r="M15" s="72"/>
    </row>
    <row r="16" spans="1:13" ht="22.5" customHeight="1">
      <c r="A16" s="912"/>
      <c r="B16" s="1531"/>
      <c r="C16" s="726" t="s">
        <v>186</v>
      </c>
      <c r="D16" s="729" t="s">
        <v>152</v>
      </c>
      <c r="E16" s="1163">
        <v>18161818.013999999</v>
      </c>
      <c r="F16" s="1166">
        <v>498650.64600000001</v>
      </c>
      <c r="G16" s="1166">
        <v>1503547.446</v>
      </c>
      <c r="H16" s="1166">
        <v>2158715.9190000002</v>
      </c>
      <c r="I16" s="1166">
        <v>2552902.7069999999</v>
      </c>
      <c r="J16" s="1166">
        <v>7529211.8590000002</v>
      </c>
      <c r="K16" s="1166">
        <v>2171941.4849999999</v>
      </c>
      <c r="L16" s="1166">
        <v>1746847.952</v>
      </c>
      <c r="M16" s="72"/>
    </row>
    <row r="17" spans="1:13" ht="22.5" customHeight="1" thickBot="1">
      <c r="A17" s="914"/>
      <c r="B17" s="1538"/>
      <c r="C17" s="926" t="s">
        <v>187</v>
      </c>
      <c r="D17" s="927" t="s">
        <v>174</v>
      </c>
      <c r="E17" s="1160">
        <v>43172.11496990615</v>
      </c>
      <c r="F17" s="1161">
        <v>22801.712286798665</v>
      </c>
      <c r="G17" s="1161">
        <v>8703.3512546670136</v>
      </c>
      <c r="H17" s="1161">
        <v>91474.889571592037</v>
      </c>
      <c r="I17" s="1161">
        <v>70030.797909694418</v>
      </c>
      <c r="J17" s="1161">
        <v>134193.80574616359</v>
      </c>
      <c r="K17" s="1161">
        <v>25220.528635128543</v>
      </c>
      <c r="L17" s="1161">
        <v>73452.525103019099</v>
      </c>
      <c r="M17" s="72"/>
    </row>
    <row r="18" spans="1:13" ht="22.5" customHeight="1" thickTop="1">
      <c r="A18" s="1512" t="s">
        <v>153</v>
      </c>
      <c r="B18" s="1536"/>
      <c r="C18" s="726" t="s">
        <v>185</v>
      </c>
      <c r="D18" s="925" t="s">
        <v>178</v>
      </c>
      <c r="E18" s="1168">
        <v>95003</v>
      </c>
      <c r="F18" s="1169">
        <v>8784</v>
      </c>
      <c r="G18" s="1169">
        <v>32008</v>
      </c>
      <c r="H18" s="1169">
        <v>8525</v>
      </c>
      <c r="I18" s="1169">
        <v>8214</v>
      </c>
      <c r="J18" s="1169">
        <v>17540</v>
      </c>
      <c r="K18" s="1169">
        <v>13738</v>
      </c>
      <c r="L18" s="1169">
        <v>6194</v>
      </c>
      <c r="M18" s="72"/>
    </row>
    <row r="19" spans="1:13" ht="22.5" customHeight="1">
      <c r="A19" s="1512"/>
      <c r="B19" s="1536"/>
      <c r="C19" s="726" t="s">
        <v>186</v>
      </c>
      <c r="D19" s="729" t="s">
        <v>152</v>
      </c>
      <c r="E19" s="1163">
        <v>6374977.9139999999</v>
      </c>
      <c r="F19" s="1166">
        <v>256959.55300000001</v>
      </c>
      <c r="G19" s="1166">
        <v>410923.05599999998</v>
      </c>
      <c r="H19" s="1166">
        <v>960812.005</v>
      </c>
      <c r="I19" s="1166">
        <v>672694.45200000005</v>
      </c>
      <c r="J19" s="1166">
        <v>2898805.023</v>
      </c>
      <c r="K19" s="1166">
        <v>524264.84100000001</v>
      </c>
      <c r="L19" s="1166">
        <v>650518.98400000005</v>
      </c>
      <c r="M19" s="72"/>
    </row>
    <row r="20" spans="1:13" ht="22.5" customHeight="1">
      <c r="A20" s="1513"/>
      <c r="B20" s="1537"/>
      <c r="C20" s="727" t="s">
        <v>187</v>
      </c>
      <c r="D20" s="730" t="s">
        <v>174</v>
      </c>
      <c r="E20" s="1157">
        <v>67102.911634369433</v>
      </c>
      <c r="F20" s="1157">
        <v>29253.13672586521</v>
      </c>
      <c r="G20" s="1157">
        <v>12838.135966008498</v>
      </c>
      <c r="H20" s="1157">
        <v>112705.22052785924</v>
      </c>
      <c r="I20" s="1157">
        <v>81896.086194302407</v>
      </c>
      <c r="J20" s="1157">
        <v>165268.2453249715</v>
      </c>
      <c r="K20" s="1157">
        <v>38161.656791381567</v>
      </c>
      <c r="L20" s="1157">
        <v>105024.05295447208</v>
      </c>
      <c r="M20" s="72"/>
    </row>
    <row r="22" spans="1:13" s="22" customFormat="1" ht="24" customHeight="1">
      <c r="A22" s="492" t="s">
        <v>319</v>
      </c>
      <c r="B22" s="492"/>
      <c r="C22" s="489"/>
      <c r="I22" s="376"/>
    </row>
    <row r="23" spans="1:13" s="70" customFormat="1" ht="21" customHeight="1">
      <c r="A23" s="1568" t="s">
        <v>180</v>
      </c>
      <c r="B23" s="1568"/>
      <c r="C23" s="1568"/>
      <c r="D23" s="1568"/>
      <c r="E23" s="25"/>
      <c r="F23" s="1568" t="s">
        <v>188</v>
      </c>
      <c r="G23" s="1568"/>
      <c r="H23" s="67"/>
      <c r="I23" s="68" t="s">
        <v>189</v>
      </c>
      <c r="J23" s="69"/>
      <c r="K23" s="66"/>
      <c r="L23" s="25"/>
    </row>
    <row r="24" spans="1:13" s="70" customFormat="1" ht="21" customHeight="1">
      <c r="A24" s="1568"/>
      <c r="B24" s="1568"/>
      <c r="C24" s="1568"/>
      <c r="D24" s="1568"/>
      <c r="E24" s="18" t="s">
        <v>190</v>
      </c>
      <c r="F24" s="25"/>
      <c r="G24" s="25"/>
      <c r="H24" s="18"/>
      <c r="I24" s="18"/>
      <c r="J24" s="18"/>
      <c r="K24" s="18"/>
      <c r="L24" s="16" t="s">
        <v>181</v>
      </c>
    </row>
    <row r="25" spans="1:13" s="70" customFormat="1" ht="21" customHeight="1">
      <c r="A25" s="1568"/>
      <c r="B25" s="1568"/>
      <c r="C25" s="1568"/>
      <c r="D25" s="1568"/>
      <c r="E25" s="41"/>
      <c r="F25" s="73" t="s">
        <v>182</v>
      </c>
      <c r="G25" s="73" t="s">
        <v>98</v>
      </c>
      <c r="H25" s="16" t="s">
        <v>182</v>
      </c>
      <c r="I25" s="16" t="s">
        <v>183</v>
      </c>
      <c r="J25" s="16" t="s">
        <v>184</v>
      </c>
      <c r="K25" s="16" t="s">
        <v>98</v>
      </c>
      <c r="L25" s="41"/>
    </row>
    <row r="26" spans="1:13" ht="22.5" customHeight="1">
      <c r="A26" s="1541" t="s">
        <v>377</v>
      </c>
      <c r="B26" s="1566"/>
      <c r="C26" s="74" t="s">
        <v>185</v>
      </c>
      <c r="D26" s="71" t="s">
        <v>178</v>
      </c>
      <c r="E26" s="1162">
        <v>1035799</v>
      </c>
      <c r="F26" s="1167">
        <v>46782</v>
      </c>
      <c r="G26" s="1167">
        <v>541517</v>
      </c>
      <c r="H26" s="1167">
        <v>17743</v>
      </c>
      <c r="I26" s="1167">
        <v>62010</v>
      </c>
      <c r="J26" s="1167">
        <v>104633</v>
      </c>
      <c r="K26" s="1167">
        <v>209911</v>
      </c>
      <c r="L26" s="1167">
        <v>53203</v>
      </c>
      <c r="M26" s="72"/>
    </row>
    <row r="27" spans="1:13" ht="22.5" customHeight="1">
      <c r="A27" s="1512"/>
      <c r="B27" s="1536"/>
      <c r="C27" s="75" t="s">
        <v>186</v>
      </c>
      <c r="D27" s="76" t="s">
        <v>152</v>
      </c>
      <c r="E27" s="1163">
        <v>29634662.011</v>
      </c>
      <c r="F27" s="1166">
        <v>555089.90399999998</v>
      </c>
      <c r="G27" s="1166">
        <v>4046419.5070000002</v>
      </c>
      <c r="H27" s="1166">
        <v>1232221.5530000001</v>
      </c>
      <c r="I27" s="1166">
        <v>3761938.966</v>
      </c>
      <c r="J27" s="1166">
        <v>11936662.331</v>
      </c>
      <c r="K27" s="1166">
        <v>5239771.034</v>
      </c>
      <c r="L27" s="1166">
        <v>2862558.716</v>
      </c>
      <c r="M27" s="72"/>
    </row>
    <row r="28" spans="1:13" ht="22.5" customHeight="1" thickBot="1">
      <c r="A28" s="1544"/>
      <c r="B28" s="1556"/>
      <c r="C28" s="929" t="s">
        <v>187</v>
      </c>
      <c r="D28" s="930" t="s">
        <v>174</v>
      </c>
      <c r="E28" s="1158">
        <v>28610.436977637553</v>
      </c>
      <c r="F28" s="1158">
        <v>11865.459022701039</v>
      </c>
      <c r="G28" s="1158">
        <v>7472.3776114138618</v>
      </c>
      <c r="H28" s="1158">
        <v>69448.320633489275</v>
      </c>
      <c r="I28" s="1158">
        <v>60666.649991936785</v>
      </c>
      <c r="J28" s="1158">
        <v>114081.23948467501</v>
      </c>
      <c r="K28" s="1158">
        <v>24961.869716213063</v>
      </c>
      <c r="L28" s="1158">
        <v>53804.460575531455</v>
      </c>
      <c r="M28" s="72"/>
    </row>
    <row r="29" spans="1:13" ht="22.5" customHeight="1" thickTop="1">
      <c r="A29" s="1512" t="s">
        <v>372</v>
      </c>
      <c r="B29" s="1536"/>
      <c r="C29" s="75" t="s">
        <v>185</v>
      </c>
      <c r="D29" s="928" t="s">
        <v>178</v>
      </c>
      <c r="E29" s="1164">
        <v>979278</v>
      </c>
      <c r="F29" s="1165">
        <v>43402</v>
      </c>
      <c r="G29" s="1165">
        <v>514569</v>
      </c>
      <c r="H29" s="1165">
        <v>16278</v>
      </c>
      <c r="I29" s="1165">
        <v>59273</v>
      </c>
      <c r="J29" s="1165">
        <v>97560</v>
      </c>
      <c r="K29" s="1165">
        <v>198130</v>
      </c>
      <c r="L29" s="1165">
        <v>50066</v>
      </c>
      <c r="M29" s="72"/>
    </row>
    <row r="30" spans="1:13" ht="22.5" customHeight="1">
      <c r="A30" s="1512"/>
      <c r="B30" s="1536"/>
      <c r="C30" s="75" t="s">
        <v>186</v>
      </c>
      <c r="D30" s="76" t="s">
        <v>152</v>
      </c>
      <c r="E30" s="1163">
        <v>27677717.355999999</v>
      </c>
      <c r="F30" s="1166">
        <v>508977.72200000001</v>
      </c>
      <c r="G30" s="1166">
        <v>3831951.645</v>
      </c>
      <c r="H30" s="1166">
        <v>1125371.057</v>
      </c>
      <c r="I30" s="1166">
        <v>3587543.2349999999</v>
      </c>
      <c r="J30" s="1166">
        <v>11104386.819</v>
      </c>
      <c r="K30" s="1166">
        <v>4858609.4890000001</v>
      </c>
      <c r="L30" s="1166">
        <v>2660877.389</v>
      </c>
      <c r="M30" s="72"/>
    </row>
    <row r="31" spans="1:13" ht="22.5" customHeight="1">
      <c r="A31" s="1512"/>
      <c r="B31" s="1537"/>
      <c r="C31" s="77" t="s">
        <v>187</v>
      </c>
      <c r="D31" s="78" t="s">
        <v>174</v>
      </c>
      <c r="E31" s="1159">
        <v>28263.391351587597</v>
      </c>
      <c r="F31" s="1159">
        <v>11727.056863738997</v>
      </c>
      <c r="G31" s="1159">
        <v>7446.91507844429</v>
      </c>
      <c r="H31" s="1159">
        <v>69134.479481508795</v>
      </c>
      <c r="I31" s="1159">
        <v>60525.75768056282</v>
      </c>
      <c r="J31" s="1159">
        <v>113821.10310578106</v>
      </c>
      <c r="K31" s="1159">
        <v>24522.331242113763</v>
      </c>
      <c r="L31" s="1159">
        <v>53147.393220948346</v>
      </c>
      <c r="M31" s="72"/>
    </row>
    <row r="32" spans="1:13" ht="22.5" customHeight="1">
      <c r="A32" s="912"/>
      <c r="B32" s="1567" t="s">
        <v>373</v>
      </c>
      <c r="C32" s="74" t="s">
        <v>185</v>
      </c>
      <c r="D32" s="71" t="s">
        <v>178</v>
      </c>
      <c r="E32" s="1162">
        <v>650298</v>
      </c>
      <c r="F32" s="1167">
        <v>33166</v>
      </c>
      <c r="G32" s="1167">
        <v>351234</v>
      </c>
      <c r="H32" s="1167">
        <v>9850</v>
      </c>
      <c r="I32" s="1167">
        <v>41083</v>
      </c>
      <c r="J32" s="1167">
        <v>61173</v>
      </c>
      <c r="K32" s="1167">
        <v>120558</v>
      </c>
      <c r="L32" s="1167">
        <v>33234</v>
      </c>
      <c r="M32" s="72"/>
    </row>
    <row r="33" spans="1:13" ht="22.5" customHeight="1">
      <c r="A33" s="912"/>
      <c r="B33" s="1531"/>
      <c r="C33" s="75" t="s">
        <v>186</v>
      </c>
      <c r="D33" s="76" t="s">
        <v>152</v>
      </c>
      <c r="E33" s="1163">
        <v>18266287.282000002</v>
      </c>
      <c r="F33" s="1166">
        <v>391438.2</v>
      </c>
      <c r="G33" s="1166">
        <v>2631431.9240000001</v>
      </c>
      <c r="H33" s="1166">
        <v>733005.57900000003</v>
      </c>
      <c r="I33" s="1166">
        <v>2494393.4440000001</v>
      </c>
      <c r="J33" s="1166">
        <v>7152354.9249999998</v>
      </c>
      <c r="K33" s="1166">
        <v>3098103.3080000002</v>
      </c>
      <c r="L33" s="1166">
        <v>1765559.902</v>
      </c>
      <c r="M33" s="72"/>
    </row>
    <row r="34" spans="1:13" ht="22.5" customHeight="1">
      <c r="A34" s="912"/>
      <c r="B34" s="1532"/>
      <c r="C34" s="77" t="s">
        <v>187</v>
      </c>
      <c r="D34" s="78" t="s">
        <v>174</v>
      </c>
      <c r="E34" s="1159">
        <v>28089.102660626362</v>
      </c>
      <c r="F34" s="1159">
        <v>11802.394017970211</v>
      </c>
      <c r="G34" s="1159">
        <v>7491.9624068284966</v>
      </c>
      <c r="H34" s="1159">
        <v>74416.810050761429</v>
      </c>
      <c r="I34" s="1159">
        <v>60715.951707518929</v>
      </c>
      <c r="J34" s="1159">
        <v>116920.12693508573</v>
      </c>
      <c r="K34" s="1159">
        <v>25698.031719172515</v>
      </c>
      <c r="L34" s="1159">
        <v>53125.109887464649</v>
      </c>
      <c r="M34" s="72"/>
    </row>
    <row r="35" spans="1:13" ht="22.5" customHeight="1">
      <c r="A35" s="912"/>
      <c r="B35" s="1531" t="s">
        <v>374</v>
      </c>
      <c r="C35" s="74" t="s">
        <v>185</v>
      </c>
      <c r="D35" s="71" t="s">
        <v>178</v>
      </c>
      <c r="E35" s="1162">
        <v>328980</v>
      </c>
      <c r="F35" s="1167">
        <v>10236</v>
      </c>
      <c r="G35" s="1167">
        <v>163335</v>
      </c>
      <c r="H35" s="1167">
        <v>6428</v>
      </c>
      <c r="I35" s="1167">
        <v>18190</v>
      </c>
      <c r="J35" s="1167">
        <v>36387</v>
      </c>
      <c r="K35" s="1167">
        <v>77572</v>
      </c>
      <c r="L35" s="1167">
        <v>16832</v>
      </c>
      <c r="M35" s="72"/>
    </row>
    <row r="36" spans="1:13" ht="22.5" customHeight="1">
      <c r="A36" s="912"/>
      <c r="B36" s="1531"/>
      <c r="C36" s="75" t="s">
        <v>186</v>
      </c>
      <c r="D36" s="76" t="s">
        <v>152</v>
      </c>
      <c r="E36" s="1163">
        <v>9411430.0739999991</v>
      </c>
      <c r="F36" s="1166">
        <v>117539.522</v>
      </c>
      <c r="G36" s="1166">
        <v>1200519.7209999999</v>
      </c>
      <c r="H36" s="1166">
        <v>392365.478</v>
      </c>
      <c r="I36" s="1166">
        <v>1093149.791</v>
      </c>
      <c r="J36" s="1166">
        <v>3952031.8939999999</v>
      </c>
      <c r="K36" s="1166">
        <v>1760506.1810000001</v>
      </c>
      <c r="L36" s="1166">
        <v>895317.48699999996</v>
      </c>
      <c r="M36" s="72"/>
    </row>
    <row r="37" spans="1:13" ht="22.5" customHeight="1" thickBot="1">
      <c r="A37" s="914"/>
      <c r="B37" s="1538"/>
      <c r="C37" s="929" t="s">
        <v>187</v>
      </c>
      <c r="D37" s="930" t="s">
        <v>174</v>
      </c>
      <c r="E37" s="1158">
        <v>28607.909520335579</v>
      </c>
      <c r="F37" s="1158">
        <v>11482.954474404063</v>
      </c>
      <c r="G37" s="1158">
        <v>7350.0457403495875</v>
      </c>
      <c r="H37" s="1158">
        <v>61040.055693839458</v>
      </c>
      <c r="I37" s="1158">
        <v>60096.195217152279</v>
      </c>
      <c r="J37" s="1158">
        <v>108611.09445681149</v>
      </c>
      <c r="K37" s="1158">
        <v>22695.124284535657</v>
      </c>
      <c r="L37" s="1158">
        <v>53191.390625</v>
      </c>
      <c r="M37" s="72"/>
    </row>
    <row r="38" spans="1:13" ht="22.5" customHeight="1" thickTop="1">
      <c r="A38" s="1512" t="s">
        <v>153</v>
      </c>
      <c r="B38" s="1536"/>
      <c r="C38" s="75" t="s">
        <v>185</v>
      </c>
      <c r="D38" s="928" t="s">
        <v>178</v>
      </c>
      <c r="E38" s="1164">
        <v>56521</v>
      </c>
      <c r="F38" s="1165">
        <v>3380</v>
      </c>
      <c r="G38" s="1165">
        <v>26948</v>
      </c>
      <c r="H38" s="1165">
        <v>1465</v>
      </c>
      <c r="I38" s="1165">
        <v>2737</v>
      </c>
      <c r="J38" s="1165">
        <v>7073</v>
      </c>
      <c r="K38" s="1165">
        <v>11781</v>
      </c>
      <c r="L38" s="1165">
        <v>3137</v>
      </c>
      <c r="M38" s="72"/>
    </row>
    <row r="39" spans="1:13" ht="22.5" customHeight="1">
      <c r="A39" s="1512"/>
      <c r="B39" s="1536"/>
      <c r="C39" s="75" t="s">
        <v>186</v>
      </c>
      <c r="D39" s="76" t="s">
        <v>152</v>
      </c>
      <c r="E39" s="1163">
        <v>1956944.655</v>
      </c>
      <c r="F39" s="1166">
        <v>46112.182000000001</v>
      </c>
      <c r="G39" s="1166">
        <v>214467.86199999999</v>
      </c>
      <c r="H39" s="1166">
        <v>106850.496</v>
      </c>
      <c r="I39" s="1166">
        <v>174395.731</v>
      </c>
      <c r="J39" s="1166">
        <v>832275.51199999999</v>
      </c>
      <c r="K39" s="1166">
        <v>381161.54499999998</v>
      </c>
      <c r="L39" s="1166">
        <v>201681.32699999999</v>
      </c>
      <c r="M39" s="72"/>
    </row>
    <row r="40" spans="1:13" ht="22.5" customHeight="1">
      <c r="A40" s="1513"/>
      <c r="B40" s="1537"/>
      <c r="C40" s="77" t="s">
        <v>187</v>
      </c>
      <c r="D40" s="78" t="s">
        <v>174</v>
      </c>
      <c r="E40" s="1157">
        <v>34623.319739565821</v>
      </c>
      <c r="F40" s="1157">
        <v>13642.657396449706</v>
      </c>
      <c r="G40" s="1157">
        <v>7958.5817871456129</v>
      </c>
      <c r="H40" s="1157">
        <v>72935.492150170641</v>
      </c>
      <c r="I40" s="1157">
        <v>63717.841066861525</v>
      </c>
      <c r="J40" s="1157">
        <v>117669.37819878411</v>
      </c>
      <c r="K40" s="1157">
        <v>32353.921144215263</v>
      </c>
      <c r="L40" s="1157">
        <v>64291.146636914251</v>
      </c>
      <c r="M40" s="72"/>
    </row>
    <row r="42" spans="1:13" s="22" customFormat="1" ht="24" customHeight="1">
      <c r="A42" s="492" t="s">
        <v>320</v>
      </c>
      <c r="B42" s="492"/>
      <c r="C42" s="489"/>
      <c r="I42" s="376"/>
    </row>
    <row r="43" spans="1:13" s="70" customFormat="1" ht="21" customHeight="1">
      <c r="A43" s="1568" t="s">
        <v>180</v>
      </c>
      <c r="B43" s="1568"/>
      <c r="C43" s="1568"/>
      <c r="D43" s="1568"/>
      <c r="E43" s="25"/>
      <c r="F43" s="1568" t="s">
        <v>188</v>
      </c>
      <c r="G43" s="1568"/>
      <c r="H43" s="67"/>
      <c r="I43" s="68" t="s">
        <v>189</v>
      </c>
      <c r="J43" s="69"/>
      <c r="K43" s="66"/>
      <c r="L43" s="25"/>
    </row>
    <row r="44" spans="1:13" s="70" customFormat="1" ht="21" customHeight="1">
      <c r="A44" s="1568"/>
      <c r="B44" s="1568"/>
      <c r="C44" s="1568"/>
      <c r="D44" s="1568"/>
      <c r="E44" s="18" t="s">
        <v>190</v>
      </c>
      <c r="F44" s="25"/>
      <c r="G44" s="25"/>
      <c r="H44" s="18"/>
      <c r="I44" s="18"/>
      <c r="J44" s="18"/>
      <c r="K44" s="18"/>
      <c r="L44" s="16" t="s">
        <v>181</v>
      </c>
    </row>
    <row r="45" spans="1:13" s="70" customFormat="1" ht="21" customHeight="1">
      <c r="A45" s="1568"/>
      <c r="B45" s="1568"/>
      <c r="C45" s="1568"/>
      <c r="D45" s="1568"/>
      <c r="E45" s="41"/>
      <c r="F45" s="73" t="s">
        <v>182</v>
      </c>
      <c r="G45" s="73" t="s">
        <v>98</v>
      </c>
      <c r="H45" s="16" t="s">
        <v>182</v>
      </c>
      <c r="I45" s="16" t="s">
        <v>183</v>
      </c>
      <c r="J45" s="16" t="s">
        <v>184</v>
      </c>
      <c r="K45" s="16" t="s">
        <v>98</v>
      </c>
      <c r="L45" s="41"/>
    </row>
    <row r="46" spans="1:13" ht="22.5" customHeight="1">
      <c r="A46" s="1541" t="s">
        <v>377</v>
      </c>
      <c r="B46" s="1566"/>
      <c r="C46" s="74" t="s">
        <v>185</v>
      </c>
      <c r="D46" s="71" t="s">
        <v>178</v>
      </c>
      <c r="E46" s="1162">
        <v>44678</v>
      </c>
      <c r="F46" s="1167">
        <v>8668</v>
      </c>
      <c r="G46" s="1167">
        <v>11079</v>
      </c>
      <c r="H46" s="1167">
        <v>4707</v>
      </c>
      <c r="I46" s="1167">
        <v>6899</v>
      </c>
      <c r="J46" s="1167">
        <v>8471</v>
      </c>
      <c r="K46" s="1167">
        <v>2089</v>
      </c>
      <c r="L46" s="1167">
        <v>2765</v>
      </c>
    </row>
    <row r="47" spans="1:13" ht="22.5" customHeight="1">
      <c r="A47" s="1512"/>
      <c r="B47" s="1536"/>
      <c r="C47" s="75" t="s">
        <v>186</v>
      </c>
      <c r="D47" s="76" t="s">
        <v>152</v>
      </c>
      <c r="E47" s="1163">
        <v>4319066.05</v>
      </c>
      <c r="F47" s="1166">
        <v>369212.91100000002</v>
      </c>
      <c r="G47" s="1166">
        <v>395240.18800000002</v>
      </c>
      <c r="H47" s="1166">
        <v>662406.69299999997</v>
      </c>
      <c r="I47" s="1166">
        <v>611615.67299999995</v>
      </c>
      <c r="J47" s="1166">
        <v>1771676.9650000001</v>
      </c>
      <c r="K47" s="1166">
        <v>152157.231</v>
      </c>
      <c r="L47" s="1166">
        <v>356756.38900000002</v>
      </c>
    </row>
    <row r="48" spans="1:13" ht="22.5" customHeight="1" thickBot="1">
      <c r="A48" s="1544"/>
      <c r="B48" s="1556"/>
      <c r="C48" s="929" t="s">
        <v>187</v>
      </c>
      <c r="D48" s="930" t="s">
        <v>174</v>
      </c>
      <c r="E48" s="915">
        <v>96670.98012444604</v>
      </c>
      <c r="F48" s="915">
        <v>42594.936663590219</v>
      </c>
      <c r="G48" s="915">
        <v>35674.716851701422</v>
      </c>
      <c r="H48" s="915">
        <v>140727.99936265135</v>
      </c>
      <c r="I48" s="915">
        <v>88652.800840701544</v>
      </c>
      <c r="J48" s="915">
        <v>209146.14154173064</v>
      </c>
      <c r="K48" s="915">
        <v>72837.353279080897</v>
      </c>
      <c r="L48" s="915">
        <v>129025.81880650995</v>
      </c>
    </row>
    <row r="49" spans="1:12" ht="22.5" customHeight="1" thickTop="1">
      <c r="A49" s="1512" t="s">
        <v>372</v>
      </c>
      <c r="B49" s="1536"/>
      <c r="C49" s="75" t="s">
        <v>185</v>
      </c>
      <c r="D49" s="928" t="s">
        <v>178</v>
      </c>
      <c r="E49" s="1164">
        <v>34625</v>
      </c>
      <c r="F49" s="1165">
        <v>6584</v>
      </c>
      <c r="G49" s="1165">
        <v>8455</v>
      </c>
      <c r="H49" s="1165">
        <v>3786</v>
      </c>
      <c r="I49" s="1165">
        <v>5585</v>
      </c>
      <c r="J49" s="1165">
        <v>6382</v>
      </c>
      <c r="K49" s="1165">
        <v>1708</v>
      </c>
      <c r="L49" s="1165">
        <v>2125</v>
      </c>
    </row>
    <row r="50" spans="1:12" ht="22.5" customHeight="1">
      <c r="A50" s="1512"/>
      <c r="B50" s="1536"/>
      <c r="C50" s="75" t="s">
        <v>186</v>
      </c>
      <c r="D50" s="76" t="s">
        <v>152</v>
      </c>
      <c r="E50" s="1163">
        <v>3316397.159</v>
      </c>
      <c r="F50" s="1166">
        <v>282569.23200000002</v>
      </c>
      <c r="G50" s="1166">
        <v>306240.02</v>
      </c>
      <c r="H50" s="1166">
        <v>531868.43000000005</v>
      </c>
      <c r="I50" s="1166">
        <v>470909.64799999999</v>
      </c>
      <c r="J50" s="1166">
        <v>1325054.8959999999</v>
      </c>
      <c r="K50" s="1166">
        <v>123764.55499999999</v>
      </c>
      <c r="L50" s="1166">
        <v>275990.37800000003</v>
      </c>
    </row>
    <row r="51" spans="1:12" ht="22.5" customHeight="1">
      <c r="A51" s="1512"/>
      <c r="B51" s="1537"/>
      <c r="C51" s="77" t="s">
        <v>187</v>
      </c>
      <c r="D51" s="78" t="s">
        <v>174</v>
      </c>
      <c r="E51" s="868">
        <v>95780.423364620947</v>
      </c>
      <c r="F51" s="868">
        <v>42917.56257594168</v>
      </c>
      <c r="G51" s="868">
        <v>36219.990538143116</v>
      </c>
      <c r="H51" s="868">
        <v>140482.94506075015</v>
      </c>
      <c r="I51" s="868">
        <v>84316.857296329443</v>
      </c>
      <c r="J51" s="868">
        <v>207623.76935130052</v>
      </c>
      <c r="K51" s="868">
        <v>72461.683255269323</v>
      </c>
      <c r="L51" s="868">
        <v>129877.82494117647</v>
      </c>
    </row>
    <row r="52" spans="1:12" ht="22.5" customHeight="1">
      <c r="A52" s="912"/>
      <c r="B52" s="1567" t="s">
        <v>373</v>
      </c>
      <c r="C52" s="74" t="s">
        <v>185</v>
      </c>
      <c r="D52" s="71" t="s">
        <v>178</v>
      </c>
      <c r="E52" s="1162">
        <v>23873</v>
      </c>
      <c r="F52" s="1167">
        <v>4587</v>
      </c>
      <c r="G52" s="1167">
        <v>5707</v>
      </c>
      <c r="H52" s="1167">
        <v>2686</v>
      </c>
      <c r="I52" s="1167">
        <v>4073</v>
      </c>
      <c r="J52" s="1167">
        <v>4232</v>
      </c>
      <c r="K52" s="1167">
        <v>1089</v>
      </c>
      <c r="L52" s="1167">
        <v>1499</v>
      </c>
    </row>
    <row r="53" spans="1:12" ht="22.5" customHeight="1">
      <c r="A53" s="912"/>
      <c r="B53" s="1531"/>
      <c r="C53" s="75" t="s">
        <v>186</v>
      </c>
      <c r="D53" s="76" t="s">
        <v>152</v>
      </c>
      <c r="E53" s="1163">
        <v>2310200.8730000001</v>
      </c>
      <c r="F53" s="1166">
        <v>204237.81299999999</v>
      </c>
      <c r="G53" s="1166">
        <v>214366.473</v>
      </c>
      <c r="H53" s="1166">
        <v>377147.84499999997</v>
      </c>
      <c r="I53" s="1166">
        <v>350600.06699999998</v>
      </c>
      <c r="J53" s="1166">
        <v>878729.174</v>
      </c>
      <c r="K53" s="1166">
        <v>87804.210999999996</v>
      </c>
      <c r="L53" s="1166">
        <v>197315.29</v>
      </c>
    </row>
    <row r="54" spans="1:12" ht="22.5" customHeight="1">
      <c r="A54" s="912"/>
      <c r="B54" s="1532"/>
      <c r="C54" s="77" t="s">
        <v>187</v>
      </c>
      <c r="D54" s="78" t="s">
        <v>174</v>
      </c>
      <c r="E54" s="868">
        <v>96770.446655217194</v>
      </c>
      <c r="F54" s="868">
        <v>44525.35709614127</v>
      </c>
      <c r="G54" s="868">
        <v>37562.024356053967</v>
      </c>
      <c r="H54" s="868">
        <v>140412.45160089352</v>
      </c>
      <c r="I54" s="868">
        <v>86079.073655781962</v>
      </c>
      <c r="J54" s="868">
        <v>207639.21880907373</v>
      </c>
      <c r="K54" s="868">
        <v>80628.292929292918</v>
      </c>
      <c r="L54" s="868">
        <v>131631.2808539026</v>
      </c>
    </row>
    <row r="55" spans="1:12" ht="22.5" customHeight="1">
      <c r="A55" s="912"/>
      <c r="B55" s="1531" t="s">
        <v>374</v>
      </c>
      <c r="C55" s="74" t="s">
        <v>185</v>
      </c>
      <c r="D55" s="71" t="s">
        <v>178</v>
      </c>
      <c r="E55" s="1162">
        <v>10752</v>
      </c>
      <c r="F55" s="1167">
        <v>1997</v>
      </c>
      <c r="G55" s="1167">
        <v>2748</v>
      </c>
      <c r="H55" s="1167">
        <v>1100</v>
      </c>
      <c r="I55" s="1167">
        <v>1512</v>
      </c>
      <c r="J55" s="1167">
        <v>2150</v>
      </c>
      <c r="K55" s="1167">
        <v>619</v>
      </c>
      <c r="L55" s="1167">
        <v>626</v>
      </c>
    </row>
    <row r="56" spans="1:12" ht="22.5" customHeight="1">
      <c r="A56" s="912"/>
      <c r="B56" s="1531"/>
      <c r="C56" s="75" t="s">
        <v>186</v>
      </c>
      <c r="D56" s="76" t="s">
        <v>152</v>
      </c>
      <c r="E56" s="1163">
        <v>1006196.286</v>
      </c>
      <c r="F56" s="1166">
        <v>78331.418999999994</v>
      </c>
      <c r="G56" s="1166">
        <v>91873.547000000006</v>
      </c>
      <c r="H56" s="1166">
        <v>154720.58499999999</v>
      </c>
      <c r="I56" s="1166">
        <v>120309.58100000001</v>
      </c>
      <c r="J56" s="1166">
        <v>446325.72200000001</v>
      </c>
      <c r="K56" s="1166">
        <v>35960.343999999997</v>
      </c>
      <c r="L56" s="1166">
        <v>78675.088000000003</v>
      </c>
    </row>
    <row r="57" spans="1:12" ht="22.5" customHeight="1" thickBot="1">
      <c r="A57" s="914"/>
      <c r="B57" s="1538"/>
      <c r="C57" s="929" t="s">
        <v>187</v>
      </c>
      <c r="D57" s="930" t="s">
        <v>174</v>
      </c>
      <c r="E57" s="915">
        <v>93582.243861607145</v>
      </c>
      <c r="F57" s="915">
        <v>39224.546319479217</v>
      </c>
      <c r="G57" s="915">
        <v>33432.877365356624</v>
      </c>
      <c r="H57" s="915">
        <v>140655.07727272724</v>
      </c>
      <c r="I57" s="915">
        <v>79569.828703703708</v>
      </c>
      <c r="J57" s="915">
        <v>207593.35906976744</v>
      </c>
      <c r="K57" s="915">
        <v>58094.255250403876</v>
      </c>
      <c r="L57" s="915">
        <v>125679.05431309904</v>
      </c>
    </row>
    <row r="58" spans="1:12" ht="22.5" customHeight="1" thickTop="1">
      <c r="A58" s="1512" t="s">
        <v>153</v>
      </c>
      <c r="B58" s="1536"/>
      <c r="C58" s="75" t="s">
        <v>185</v>
      </c>
      <c r="D58" s="928" t="s">
        <v>178</v>
      </c>
      <c r="E58" s="1164">
        <v>10053</v>
      </c>
      <c r="F58" s="1165">
        <v>2084</v>
      </c>
      <c r="G58" s="1165">
        <v>2624</v>
      </c>
      <c r="H58" s="1165">
        <v>921</v>
      </c>
      <c r="I58" s="1165">
        <v>1314</v>
      </c>
      <c r="J58" s="1165">
        <v>2089</v>
      </c>
      <c r="K58" s="1165">
        <v>381</v>
      </c>
      <c r="L58" s="1165">
        <v>640</v>
      </c>
    </row>
    <row r="59" spans="1:12" ht="22.5" customHeight="1">
      <c r="A59" s="1512"/>
      <c r="B59" s="1536"/>
      <c r="C59" s="75" t="s">
        <v>186</v>
      </c>
      <c r="D59" s="76" t="s">
        <v>152</v>
      </c>
      <c r="E59" s="1163">
        <v>1002668.8909999999</v>
      </c>
      <c r="F59" s="1166">
        <v>86643.679000000004</v>
      </c>
      <c r="G59" s="1166">
        <v>89000.168000000005</v>
      </c>
      <c r="H59" s="1166">
        <v>130538.26300000001</v>
      </c>
      <c r="I59" s="1166">
        <v>140706.02499999999</v>
      </c>
      <c r="J59" s="1166">
        <v>446622.06900000002</v>
      </c>
      <c r="K59" s="1166">
        <v>28392.675999999999</v>
      </c>
      <c r="L59" s="1166">
        <v>80766.010999999999</v>
      </c>
    </row>
    <row r="60" spans="1:12" ht="22.5" customHeight="1">
      <c r="A60" s="1513"/>
      <c r="B60" s="1537"/>
      <c r="C60" s="77" t="s">
        <v>187</v>
      </c>
      <c r="D60" s="78" t="s">
        <v>174</v>
      </c>
      <c r="E60" s="869">
        <v>99738.276235949452</v>
      </c>
      <c r="F60" s="869">
        <v>41575.661708253363</v>
      </c>
      <c r="G60" s="869">
        <v>33917.746951219517</v>
      </c>
      <c r="H60" s="869">
        <v>141735.35613463627</v>
      </c>
      <c r="I60" s="869">
        <v>107082.21080669711</v>
      </c>
      <c r="J60" s="869">
        <v>213797.06510292008</v>
      </c>
      <c r="K60" s="869">
        <v>74521.459317585293</v>
      </c>
      <c r="L60" s="869">
        <v>126196.89218749999</v>
      </c>
    </row>
    <row r="62" spans="1:12" s="22" customFormat="1" ht="24" customHeight="1">
      <c r="A62" s="492" t="s">
        <v>176</v>
      </c>
      <c r="B62" s="492"/>
      <c r="C62" s="489"/>
      <c r="I62" s="376"/>
      <c r="J62" s="376"/>
      <c r="L62" s="376"/>
    </row>
    <row r="63" spans="1:12" s="70" customFormat="1" ht="21" customHeight="1">
      <c r="A63" s="1568" t="s">
        <v>180</v>
      </c>
      <c r="B63" s="1568"/>
      <c r="C63" s="1568"/>
      <c r="D63" s="1568"/>
      <c r="E63" s="25"/>
      <c r="F63" s="1568" t="s">
        <v>188</v>
      </c>
      <c r="G63" s="1568"/>
      <c r="H63" s="67"/>
      <c r="I63" s="68" t="s">
        <v>189</v>
      </c>
      <c r="J63" s="69"/>
      <c r="K63" s="66"/>
      <c r="L63" s="25"/>
    </row>
    <row r="64" spans="1:12" s="70" customFormat="1" ht="21" customHeight="1">
      <c r="A64" s="1568"/>
      <c r="B64" s="1568"/>
      <c r="C64" s="1568"/>
      <c r="D64" s="1568"/>
      <c r="E64" s="18" t="s">
        <v>190</v>
      </c>
      <c r="F64" s="25"/>
      <c r="G64" s="25"/>
      <c r="H64" s="18"/>
      <c r="I64" s="18"/>
      <c r="J64" s="18"/>
      <c r="K64" s="18"/>
      <c r="L64" s="16" t="s">
        <v>181</v>
      </c>
    </row>
    <row r="65" spans="1:13" s="70" customFormat="1" ht="21" customHeight="1">
      <c r="A65" s="1568"/>
      <c r="B65" s="1568"/>
      <c r="C65" s="1568"/>
      <c r="D65" s="1568"/>
      <c r="E65" s="41"/>
      <c r="F65" s="73" t="s">
        <v>182</v>
      </c>
      <c r="G65" s="73" t="s">
        <v>98</v>
      </c>
      <c r="H65" s="16" t="s">
        <v>182</v>
      </c>
      <c r="I65" s="16" t="s">
        <v>183</v>
      </c>
      <c r="J65" s="16" t="s">
        <v>184</v>
      </c>
      <c r="K65" s="16" t="s">
        <v>98</v>
      </c>
      <c r="L65" s="41"/>
    </row>
    <row r="66" spans="1:13" ht="22.5" customHeight="1">
      <c r="A66" s="1541" t="s">
        <v>377</v>
      </c>
      <c r="B66" s="1566"/>
      <c r="C66" s="74" t="s">
        <v>185</v>
      </c>
      <c r="D66" s="71" t="s">
        <v>178</v>
      </c>
      <c r="E66" s="1162">
        <v>8902</v>
      </c>
      <c r="F66" s="1167">
        <v>247</v>
      </c>
      <c r="G66" s="1167">
        <v>709</v>
      </c>
      <c r="H66" s="1167">
        <v>105</v>
      </c>
      <c r="I66" s="1167">
        <v>35</v>
      </c>
      <c r="J66" s="1167">
        <v>3787</v>
      </c>
      <c r="K66" s="1167">
        <v>926</v>
      </c>
      <c r="L66" s="1167">
        <v>3093</v>
      </c>
      <c r="M66" s="72"/>
    </row>
    <row r="67" spans="1:13" ht="22.5" customHeight="1">
      <c r="A67" s="1512"/>
      <c r="B67" s="1536"/>
      <c r="C67" s="75" t="s">
        <v>186</v>
      </c>
      <c r="D67" s="76" t="s">
        <v>152</v>
      </c>
      <c r="E67" s="1163">
        <v>1278212.2509999999</v>
      </c>
      <c r="F67" s="1166">
        <v>8705.4220000000005</v>
      </c>
      <c r="G67" s="1166">
        <v>37056.112000000001</v>
      </c>
      <c r="H67" s="1166">
        <v>6783.2060000000001</v>
      </c>
      <c r="I67" s="1166">
        <v>9828.23</v>
      </c>
      <c r="J67" s="1166">
        <v>383880.89899999998</v>
      </c>
      <c r="K67" s="1166">
        <v>21513.675999999999</v>
      </c>
      <c r="L67" s="1166">
        <v>810444.70600000001</v>
      </c>
      <c r="M67" s="72"/>
    </row>
    <row r="68" spans="1:13" ht="22.5" customHeight="1" thickBot="1">
      <c r="A68" s="1544"/>
      <c r="B68" s="1556"/>
      <c r="C68" s="929" t="s">
        <v>187</v>
      </c>
      <c r="D68" s="930" t="s">
        <v>174</v>
      </c>
      <c r="E68" s="1158">
        <v>143587.08728375647</v>
      </c>
      <c r="F68" s="1158">
        <v>35244.623481781382</v>
      </c>
      <c r="G68" s="1158">
        <v>52265.320169252467</v>
      </c>
      <c r="H68" s="1158">
        <v>64601.961904761905</v>
      </c>
      <c r="I68" s="1158">
        <v>280806.57142857142</v>
      </c>
      <c r="J68" s="1158">
        <v>101368.0747293372</v>
      </c>
      <c r="K68" s="1158">
        <v>23232.911447084232</v>
      </c>
      <c r="L68" s="1158">
        <v>262025.44649207892</v>
      </c>
      <c r="M68" s="72"/>
    </row>
    <row r="69" spans="1:13" ht="22.5" customHeight="1" thickTop="1">
      <c r="A69" s="1512" t="s">
        <v>372</v>
      </c>
      <c r="B69" s="1536"/>
      <c r="C69" s="75" t="s">
        <v>185</v>
      </c>
      <c r="D69" s="928" t="s">
        <v>178</v>
      </c>
      <c r="E69" s="1164">
        <v>5608</v>
      </c>
      <c r="F69" s="1165">
        <v>170</v>
      </c>
      <c r="G69" s="1165">
        <v>395</v>
      </c>
      <c r="H69" s="1165">
        <v>45</v>
      </c>
      <c r="I69" s="1165">
        <v>33</v>
      </c>
      <c r="J69" s="1165">
        <v>2497</v>
      </c>
      <c r="K69" s="1165">
        <v>906</v>
      </c>
      <c r="L69" s="1165">
        <v>1562</v>
      </c>
      <c r="M69" s="72"/>
    </row>
    <row r="70" spans="1:13" ht="22.5" customHeight="1">
      <c r="A70" s="1512"/>
      <c r="B70" s="1536"/>
      <c r="C70" s="75" t="s">
        <v>186</v>
      </c>
      <c r="D70" s="76" t="s">
        <v>152</v>
      </c>
      <c r="E70" s="1163">
        <v>667054.94700000004</v>
      </c>
      <c r="F70" s="1166">
        <v>5507.634</v>
      </c>
      <c r="G70" s="1166">
        <v>15487.41</v>
      </c>
      <c r="H70" s="1166">
        <v>3380.7719999999999</v>
      </c>
      <c r="I70" s="1166">
        <v>9808.23</v>
      </c>
      <c r="J70" s="1166">
        <v>251191.44200000001</v>
      </c>
      <c r="K70" s="1166">
        <v>21386.177</v>
      </c>
      <c r="L70" s="1166">
        <v>360293.28200000001</v>
      </c>
      <c r="M70" s="72"/>
    </row>
    <row r="71" spans="1:13" ht="22.5" customHeight="1">
      <c r="A71" s="1512"/>
      <c r="B71" s="1537"/>
      <c r="C71" s="77" t="s">
        <v>187</v>
      </c>
      <c r="D71" s="78" t="s">
        <v>174</v>
      </c>
      <c r="E71" s="1159">
        <v>118947.03049215407</v>
      </c>
      <c r="F71" s="1159">
        <v>32397.847058823529</v>
      </c>
      <c r="G71" s="1159">
        <v>39208.632911392408</v>
      </c>
      <c r="H71" s="1159">
        <v>75128.266666666663</v>
      </c>
      <c r="I71" s="1159">
        <v>297219.09090909088</v>
      </c>
      <c r="J71" s="1159">
        <v>100597.29355226271</v>
      </c>
      <c r="K71" s="1159">
        <v>23605.05187637969</v>
      </c>
      <c r="L71" s="1159">
        <v>230661.51216389245</v>
      </c>
      <c r="M71" s="72"/>
    </row>
    <row r="72" spans="1:13" ht="22.5" customHeight="1">
      <c r="A72" s="912"/>
      <c r="B72" s="1567" t="s">
        <v>373</v>
      </c>
      <c r="C72" s="74" t="s">
        <v>185</v>
      </c>
      <c r="D72" s="71" t="s">
        <v>178</v>
      </c>
      <c r="E72" s="1162">
        <v>4056</v>
      </c>
      <c r="F72" s="1167">
        <v>82</v>
      </c>
      <c r="G72" s="1167">
        <v>280</v>
      </c>
      <c r="H72" s="1167">
        <v>30</v>
      </c>
      <c r="I72" s="1167">
        <v>6</v>
      </c>
      <c r="J72" s="1167">
        <v>1927</v>
      </c>
      <c r="K72" s="1167">
        <v>681</v>
      </c>
      <c r="L72" s="1167">
        <v>1050</v>
      </c>
      <c r="M72" s="72"/>
    </row>
    <row r="73" spans="1:13" ht="22.5" customHeight="1">
      <c r="A73" s="912"/>
      <c r="B73" s="1531"/>
      <c r="C73" s="75" t="s">
        <v>186</v>
      </c>
      <c r="D73" s="76" t="s">
        <v>152</v>
      </c>
      <c r="E73" s="1163">
        <v>447923.28</v>
      </c>
      <c r="F73" s="1166">
        <v>2399.2040000000002</v>
      </c>
      <c r="G73" s="1166">
        <v>12040.956</v>
      </c>
      <c r="H73" s="1166">
        <v>1613.779</v>
      </c>
      <c r="I73" s="1166">
        <v>4527.3779999999997</v>
      </c>
      <c r="J73" s="1166">
        <v>182439.27900000001</v>
      </c>
      <c r="K73" s="1166">
        <v>14586.03</v>
      </c>
      <c r="L73" s="1166">
        <v>230316.65400000001</v>
      </c>
      <c r="M73" s="72"/>
    </row>
    <row r="74" spans="1:13" ht="22.5" customHeight="1">
      <c r="A74" s="912"/>
      <c r="B74" s="1532"/>
      <c r="C74" s="77" t="s">
        <v>187</v>
      </c>
      <c r="D74" s="78" t="s">
        <v>174</v>
      </c>
      <c r="E74" s="1159">
        <v>110434.73372781066</v>
      </c>
      <c r="F74" s="1159">
        <v>29258.585365853662</v>
      </c>
      <c r="G74" s="1159">
        <v>43003.414285714287</v>
      </c>
      <c r="H74" s="1159">
        <v>53792.633333333331</v>
      </c>
      <c r="I74" s="1159">
        <v>754563</v>
      </c>
      <c r="J74" s="1159">
        <v>94675.287493513242</v>
      </c>
      <c r="K74" s="1159">
        <v>21418.546255506608</v>
      </c>
      <c r="L74" s="1159">
        <v>219349.1942857143</v>
      </c>
      <c r="M74" s="72"/>
    </row>
    <row r="75" spans="1:13" ht="22.5" customHeight="1">
      <c r="A75" s="912"/>
      <c r="B75" s="1531" t="s">
        <v>374</v>
      </c>
      <c r="C75" s="74" t="s">
        <v>185</v>
      </c>
      <c r="D75" s="71" t="s">
        <v>178</v>
      </c>
      <c r="E75" s="1162">
        <v>1552</v>
      </c>
      <c r="F75" s="1167">
        <v>88</v>
      </c>
      <c r="G75" s="1167">
        <v>115</v>
      </c>
      <c r="H75" s="1167">
        <v>15</v>
      </c>
      <c r="I75" s="1167">
        <v>27</v>
      </c>
      <c r="J75" s="1167">
        <v>570</v>
      </c>
      <c r="K75" s="1167">
        <v>225</v>
      </c>
      <c r="L75" s="1167">
        <v>512</v>
      </c>
      <c r="M75" s="72"/>
    </row>
    <row r="76" spans="1:13" ht="22.5" customHeight="1">
      <c r="A76" s="912"/>
      <c r="B76" s="1531"/>
      <c r="C76" s="75" t="s">
        <v>186</v>
      </c>
      <c r="D76" s="76" t="s">
        <v>152</v>
      </c>
      <c r="E76" s="1163">
        <v>219131.66699999999</v>
      </c>
      <c r="F76" s="1166">
        <v>3108.43</v>
      </c>
      <c r="G76" s="1166">
        <v>3446.4540000000002</v>
      </c>
      <c r="H76" s="1166">
        <v>1766.9929999999999</v>
      </c>
      <c r="I76" s="1166">
        <v>5280.8519999999999</v>
      </c>
      <c r="J76" s="1166">
        <v>68752.163</v>
      </c>
      <c r="K76" s="1166">
        <v>6800.1469999999999</v>
      </c>
      <c r="L76" s="1166">
        <v>129976.628</v>
      </c>
      <c r="M76" s="72"/>
    </row>
    <row r="77" spans="1:13" ht="22.5" customHeight="1" thickBot="1">
      <c r="A77" s="914"/>
      <c r="B77" s="1538"/>
      <c r="C77" s="929" t="s">
        <v>187</v>
      </c>
      <c r="D77" s="930" t="s">
        <v>174</v>
      </c>
      <c r="E77" s="1158">
        <v>141193.08440721646</v>
      </c>
      <c r="F77" s="1158">
        <v>35323.068181818177</v>
      </c>
      <c r="G77" s="1158">
        <v>29969.165217391306</v>
      </c>
      <c r="H77" s="1158">
        <v>117799.53333333333</v>
      </c>
      <c r="I77" s="1158">
        <v>195587.11111111112</v>
      </c>
      <c r="J77" s="1158">
        <v>120617.8298245614</v>
      </c>
      <c r="K77" s="1158">
        <v>30222.875555555554</v>
      </c>
      <c r="L77" s="1158">
        <v>253860.6015625</v>
      </c>
      <c r="M77" s="72"/>
    </row>
    <row r="78" spans="1:13" ht="22.5" customHeight="1" thickTop="1">
      <c r="A78" s="1512" t="s">
        <v>153</v>
      </c>
      <c r="B78" s="1536"/>
      <c r="C78" s="75" t="s">
        <v>185</v>
      </c>
      <c r="D78" s="928" t="s">
        <v>178</v>
      </c>
      <c r="E78" s="1164">
        <v>3294</v>
      </c>
      <c r="F78" s="1165">
        <v>77</v>
      </c>
      <c r="G78" s="1165">
        <v>314</v>
      </c>
      <c r="H78" s="1165">
        <v>60</v>
      </c>
      <c r="I78" s="1165">
        <v>2</v>
      </c>
      <c r="J78" s="1165">
        <v>1290</v>
      </c>
      <c r="K78" s="1165">
        <v>20</v>
      </c>
      <c r="L78" s="1165">
        <v>1531</v>
      </c>
      <c r="M78" s="72"/>
    </row>
    <row r="79" spans="1:13" ht="22.5" customHeight="1">
      <c r="A79" s="1512"/>
      <c r="B79" s="1536"/>
      <c r="C79" s="75" t="s">
        <v>186</v>
      </c>
      <c r="D79" s="76" t="s">
        <v>152</v>
      </c>
      <c r="E79" s="1163">
        <v>611157.304</v>
      </c>
      <c r="F79" s="1166">
        <v>3197.788</v>
      </c>
      <c r="G79" s="1166">
        <v>21568.702000000001</v>
      </c>
      <c r="H79" s="1166">
        <v>3402.4340000000002</v>
      </c>
      <c r="I79" s="1166">
        <v>20</v>
      </c>
      <c r="J79" s="1166">
        <v>132689.45699999999</v>
      </c>
      <c r="K79" s="1166">
        <v>127.499</v>
      </c>
      <c r="L79" s="1166">
        <v>450151.424</v>
      </c>
      <c r="M79" s="72"/>
    </row>
    <row r="80" spans="1:13" ht="22.5" customHeight="1">
      <c r="A80" s="1513"/>
      <c r="B80" s="1537"/>
      <c r="C80" s="77" t="s">
        <v>187</v>
      </c>
      <c r="D80" s="78" t="s">
        <v>174</v>
      </c>
      <c r="E80" s="1157">
        <v>185536.52216150577</v>
      </c>
      <c r="F80" s="1157">
        <v>41529.714285714283</v>
      </c>
      <c r="G80" s="1157">
        <v>68690.133757961783</v>
      </c>
      <c r="H80" s="1157">
        <v>56707.233333333337</v>
      </c>
      <c r="I80" s="1157">
        <v>10000</v>
      </c>
      <c r="J80" s="1157">
        <v>102860.04418604651</v>
      </c>
      <c r="K80" s="1157">
        <v>6374.95</v>
      </c>
      <c r="L80" s="1157">
        <v>294024.44415414758</v>
      </c>
      <c r="M80" s="72"/>
    </row>
  </sheetData>
  <sheetProtection selectLockedCells="1" selectUnlockedCells="1"/>
  <mergeCells count="28">
    <mergeCell ref="A3:D5"/>
    <mergeCell ref="F3:G3"/>
    <mergeCell ref="A6:B8"/>
    <mergeCell ref="A9:B11"/>
    <mergeCell ref="B12:B14"/>
    <mergeCell ref="A23:D25"/>
    <mergeCell ref="F23:G23"/>
    <mergeCell ref="B15:B17"/>
    <mergeCell ref="A18:B20"/>
    <mergeCell ref="A26:B28"/>
    <mergeCell ref="F63:G63"/>
    <mergeCell ref="A43:D45"/>
    <mergeCell ref="F43:G43"/>
    <mergeCell ref="A29:B31"/>
    <mergeCell ref="B32:B34"/>
    <mergeCell ref="B35:B37"/>
    <mergeCell ref="A38:B40"/>
    <mergeCell ref="A46:B48"/>
    <mergeCell ref="A49:B51"/>
    <mergeCell ref="A63:D65"/>
    <mergeCell ref="B52:B54"/>
    <mergeCell ref="B55:B57"/>
    <mergeCell ref="A58:B60"/>
    <mergeCell ref="A66:B68"/>
    <mergeCell ref="A69:B71"/>
    <mergeCell ref="B72:B74"/>
    <mergeCell ref="B75:B77"/>
    <mergeCell ref="A78:B80"/>
  </mergeCells>
  <phoneticPr fontId="26"/>
  <pageMargins left="0.78740157480314965" right="0.59055118110236227" top="0.78740157480314965" bottom="0.59055118110236227" header="0.51181102362204722" footer="0.39370078740157483"/>
  <pageSetup paperSize="9" scale="86" firstPageNumber="48" fitToHeight="2" orientation="portrait" useFirstPageNumber="1" r:id="rId1"/>
  <headerFooter alignWithMargins="0"/>
  <rowBreaks count="1" manualBreakCount="1">
    <brk id="40" max="11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25"/>
  <sheetViews>
    <sheetView view="pageBreakPreview" zoomScaleNormal="100" workbookViewId="0"/>
  </sheetViews>
  <sheetFormatPr defaultColWidth="9" defaultRowHeight="12"/>
  <cols>
    <col min="1" max="2" width="4.625" style="493" customWidth="1" collapsed="1"/>
    <col min="3" max="3" width="25.375" style="604" customWidth="1" collapsed="1"/>
    <col min="4" max="4" width="6.875" style="493" customWidth="1" collapsed="1"/>
    <col min="5" max="5" width="20" style="433" customWidth="1" collapsed="1"/>
    <col min="6" max="7" width="9" style="433" collapsed="1"/>
    <col min="8" max="8" width="9" style="162" collapsed="1"/>
    <col min="9" max="9" width="1.25" style="433" customWidth="1" collapsed="1"/>
    <col min="10" max="10" width="9" style="433" collapsed="1"/>
    <col min="11" max="14" width="9" style="433"/>
    <col min="15" max="16384" width="9" style="433" collapsed="1"/>
  </cols>
  <sheetData>
    <row r="1" spans="1:10" s="306" customFormat="1" ht="24" customHeight="1">
      <c r="A1" s="500" t="s">
        <v>321</v>
      </c>
      <c r="B1" s="873"/>
      <c r="C1" s="500"/>
      <c r="D1" s="500"/>
      <c r="G1" s="496"/>
    </row>
    <row r="2" spans="1:10" s="306" customFormat="1" ht="13.5">
      <c r="A2" s="949"/>
      <c r="B2" s="949" t="s">
        <v>510</v>
      </c>
      <c r="C2" s="500"/>
      <c r="D2" s="497"/>
      <c r="E2" s="497"/>
      <c r="F2" s="307"/>
      <c r="G2" s="307"/>
      <c r="H2" s="307"/>
      <c r="I2" s="307"/>
      <c r="J2" s="307"/>
    </row>
    <row r="3" spans="1:10" s="306" customFormat="1" ht="18" customHeight="1">
      <c r="A3" s="498"/>
      <c r="B3" s="873"/>
      <c r="C3" s="498"/>
      <c r="D3" s="500"/>
      <c r="G3" s="496"/>
    </row>
    <row r="4" spans="1:10" s="307" customFormat="1" ht="21" customHeight="1">
      <c r="A4" s="949"/>
      <c r="B4" s="872"/>
      <c r="C4" s="949" t="s">
        <v>388</v>
      </c>
      <c r="D4" s="501"/>
      <c r="F4" s="499"/>
      <c r="G4" s="499"/>
    </row>
    <row r="5" spans="1:10" s="388" customFormat="1" ht="18" customHeight="1">
      <c r="C5" s="495"/>
      <c r="H5" s="390"/>
    </row>
    <row r="6" spans="1:10" s="481" customFormat="1" ht="21" customHeight="1">
      <c r="A6" s="1569" t="s">
        <v>314</v>
      </c>
      <c r="B6" s="1570"/>
      <c r="C6" s="1570"/>
      <c r="D6" s="1571"/>
      <c r="E6" s="244"/>
      <c r="F6" s="441"/>
      <c r="G6" s="233"/>
      <c r="H6" s="233"/>
    </row>
    <row r="7" spans="1:10" s="481" customFormat="1" ht="21" customHeight="1">
      <c r="A7" s="1560"/>
      <c r="B7" s="1561"/>
      <c r="C7" s="1561"/>
      <c r="D7" s="1562"/>
      <c r="E7" s="175" t="s">
        <v>315</v>
      </c>
      <c r="F7" s="233"/>
      <c r="G7" s="233"/>
      <c r="H7" s="486"/>
    </row>
    <row r="8" spans="1:10" s="481" customFormat="1" ht="21" customHeight="1">
      <c r="A8" s="1563"/>
      <c r="B8" s="1564"/>
      <c r="C8" s="1564"/>
      <c r="D8" s="1565"/>
      <c r="E8" s="482"/>
      <c r="F8" s="486"/>
      <c r="G8" s="486"/>
      <c r="H8" s="233"/>
    </row>
    <row r="9" spans="1:10" ht="22.5" customHeight="1">
      <c r="A9" s="1541" t="s">
        <v>377</v>
      </c>
      <c r="B9" s="1566"/>
      <c r="C9" s="731" t="s">
        <v>185</v>
      </c>
      <c r="D9" s="601" t="s">
        <v>178</v>
      </c>
      <c r="E9" s="1226">
        <v>4915</v>
      </c>
      <c r="F9" s="135"/>
      <c r="G9" s="135"/>
      <c r="H9" s="135"/>
      <c r="I9" s="479"/>
    </row>
    <row r="10" spans="1:10" ht="22.5" customHeight="1">
      <c r="A10" s="1512"/>
      <c r="B10" s="1536"/>
      <c r="C10" s="732" t="s">
        <v>246</v>
      </c>
      <c r="D10" s="602" t="s">
        <v>152</v>
      </c>
      <c r="E10" s="1227">
        <v>134157</v>
      </c>
      <c r="F10" s="135"/>
      <c r="G10" s="135"/>
      <c r="H10" s="135"/>
      <c r="I10" s="479"/>
    </row>
    <row r="11" spans="1:10" ht="22.5" customHeight="1" thickBot="1">
      <c r="A11" s="1544"/>
      <c r="B11" s="1556"/>
      <c r="C11" s="933" t="s">
        <v>187</v>
      </c>
      <c r="D11" s="934" t="s">
        <v>174</v>
      </c>
      <c r="E11" s="1228">
        <v>27295</v>
      </c>
      <c r="F11" s="485"/>
      <c r="G11" s="485"/>
      <c r="H11" s="485"/>
      <c r="I11" s="479"/>
    </row>
    <row r="12" spans="1:10" ht="22.5" customHeight="1" thickTop="1">
      <c r="A12" s="1512" t="s">
        <v>372</v>
      </c>
      <c r="B12" s="1536"/>
      <c r="C12" s="931" t="s">
        <v>185</v>
      </c>
      <c r="D12" s="932" t="s">
        <v>178</v>
      </c>
      <c r="E12" s="1227">
        <v>4904</v>
      </c>
      <c r="F12" s="135"/>
      <c r="G12" s="135"/>
      <c r="H12" s="135"/>
      <c r="I12" s="479"/>
    </row>
    <row r="13" spans="1:10" ht="22.5" customHeight="1">
      <c r="A13" s="1512"/>
      <c r="B13" s="1536"/>
      <c r="C13" s="732" t="s">
        <v>246</v>
      </c>
      <c r="D13" s="602" t="s">
        <v>152</v>
      </c>
      <c r="E13" s="1227">
        <v>133864</v>
      </c>
      <c r="F13" s="135"/>
      <c r="G13" s="135"/>
      <c r="H13" s="135"/>
      <c r="I13" s="479"/>
    </row>
    <row r="14" spans="1:10" ht="22.5" customHeight="1">
      <c r="A14" s="1512"/>
      <c r="B14" s="1537"/>
      <c r="C14" s="733" t="s">
        <v>187</v>
      </c>
      <c r="D14" s="603" t="s">
        <v>174</v>
      </c>
      <c r="E14" s="1229">
        <v>27297</v>
      </c>
      <c r="F14" s="485"/>
      <c r="G14" s="485"/>
      <c r="H14" s="485"/>
      <c r="I14" s="479"/>
    </row>
    <row r="15" spans="1:10" ht="22.5" customHeight="1">
      <c r="A15" s="912"/>
      <c r="B15" s="1567" t="s">
        <v>373</v>
      </c>
      <c r="C15" s="731" t="s">
        <v>185</v>
      </c>
      <c r="D15" s="601" t="s">
        <v>178</v>
      </c>
      <c r="E15" s="1226">
        <v>3500</v>
      </c>
      <c r="F15" s="135"/>
      <c r="G15" s="135"/>
      <c r="H15" s="135"/>
      <c r="I15" s="479"/>
    </row>
    <row r="16" spans="1:10" ht="22.5" customHeight="1">
      <c r="A16" s="912"/>
      <c r="B16" s="1531"/>
      <c r="C16" s="732" t="s">
        <v>246</v>
      </c>
      <c r="D16" s="602" t="s">
        <v>152</v>
      </c>
      <c r="E16" s="1227">
        <v>96276</v>
      </c>
      <c r="F16" s="135"/>
      <c r="G16" s="135"/>
      <c r="H16" s="135"/>
      <c r="I16" s="479"/>
    </row>
    <row r="17" spans="1:9" ht="22.5" customHeight="1">
      <c r="A17" s="912"/>
      <c r="B17" s="1531"/>
      <c r="C17" s="935" t="s">
        <v>187</v>
      </c>
      <c r="D17" s="936" t="s">
        <v>174</v>
      </c>
      <c r="E17" s="1229">
        <v>27507</v>
      </c>
      <c r="F17" s="485"/>
      <c r="G17" s="485"/>
      <c r="H17" s="485"/>
      <c r="I17" s="479"/>
    </row>
    <row r="18" spans="1:9" ht="22.5" customHeight="1">
      <c r="A18" s="913"/>
      <c r="B18" s="1567" t="s">
        <v>374</v>
      </c>
      <c r="C18" s="731" t="s">
        <v>185</v>
      </c>
      <c r="D18" s="601" t="s">
        <v>178</v>
      </c>
      <c r="E18" s="1226">
        <v>1404</v>
      </c>
      <c r="F18" s="135"/>
      <c r="G18" s="135"/>
      <c r="H18" s="135"/>
      <c r="I18" s="479"/>
    </row>
    <row r="19" spans="1:9" ht="22.5" customHeight="1">
      <c r="A19" s="912"/>
      <c r="B19" s="1531"/>
      <c r="C19" s="732" t="s">
        <v>246</v>
      </c>
      <c r="D19" s="602" t="s">
        <v>152</v>
      </c>
      <c r="E19" s="1227">
        <v>37588</v>
      </c>
      <c r="F19" s="135"/>
      <c r="G19" s="135"/>
      <c r="H19" s="135"/>
      <c r="I19" s="479"/>
    </row>
    <row r="20" spans="1:9" ht="22.5" customHeight="1" thickBot="1">
      <c r="A20" s="914"/>
      <c r="B20" s="1538"/>
      <c r="C20" s="933" t="s">
        <v>187</v>
      </c>
      <c r="D20" s="934" t="s">
        <v>174</v>
      </c>
      <c r="E20" s="1228">
        <v>26772</v>
      </c>
      <c r="F20" s="485"/>
      <c r="G20" s="485"/>
      <c r="H20" s="485"/>
      <c r="I20" s="479"/>
    </row>
    <row r="21" spans="1:9" ht="22.5" customHeight="1" thickTop="1">
      <c r="A21" s="1512" t="s">
        <v>153</v>
      </c>
      <c r="B21" s="1536"/>
      <c r="C21" s="931" t="s">
        <v>185</v>
      </c>
      <c r="D21" s="932" t="s">
        <v>178</v>
      </c>
      <c r="E21" s="1227">
        <v>11</v>
      </c>
      <c r="F21" s="135"/>
      <c r="G21" s="135"/>
      <c r="H21" s="135"/>
      <c r="I21" s="479"/>
    </row>
    <row r="22" spans="1:9" ht="22.5" customHeight="1">
      <c r="A22" s="1512"/>
      <c r="B22" s="1536"/>
      <c r="C22" s="732" t="s">
        <v>246</v>
      </c>
      <c r="D22" s="602" t="s">
        <v>152</v>
      </c>
      <c r="E22" s="1227">
        <v>293</v>
      </c>
      <c r="F22" s="135"/>
      <c r="G22" s="135"/>
      <c r="H22" s="135"/>
      <c r="I22" s="479"/>
    </row>
    <row r="23" spans="1:9" ht="22.5" customHeight="1">
      <c r="A23" s="1513"/>
      <c r="B23" s="1537"/>
      <c r="C23" s="733" t="s">
        <v>187</v>
      </c>
      <c r="D23" s="603" t="s">
        <v>174</v>
      </c>
      <c r="E23" s="1230">
        <v>26671</v>
      </c>
      <c r="F23" s="485"/>
      <c r="G23" s="485"/>
      <c r="H23" s="485"/>
      <c r="I23" s="479"/>
    </row>
    <row r="25" spans="1:9">
      <c r="A25" s="493" t="s">
        <v>316</v>
      </c>
    </row>
  </sheetData>
  <mergeCells count="6">
    <mergeCell ref="A21:B23"/>
    <mergeCell ref="A6:D8"/>
    <mergeCell ref="A9:B11"/>
    <mergeCell ref="A12:B14"/>
    <mergeCell ref="B15:B17"/>
    <mergeCell ref="B18:B20"/>
  </mergeCells>
  <phoneticPr fontId="26"/>
  <printOptions gridLinesSet="0"/>
  <pageMargins left="0.78740157480314965" right="0.59055118110236227" top="0.78740157480314965" bottom="0.59055118110236227" header="0" footer="0.39370078740157483"/>
  <pageSetup paperSize="9" firstPageNumber="50" fitToHeight="0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2"/>
  <sheetViews>
    <sheetView workbookViewId="0">
      <selection activeCell="G2" sqref="G2"/>
    </sheetView>
  </sheetViews>
  <sheetFormatPr defaultRowHeight="13.5"/>
  <cols>
    <col min="1" max="1" width="11.625" bestFit="1" customWidth="1" collapsed="1"/>
    <col min="2" max="2" width="6.75" customWidth="1" collapsed="1"/>
    <col min="3" max="3" width="5.5" customWidth="1" collapsed="1"/>
    <col min="4" max="4" width="10.875" customWidth="1" collapsed="1"/>
    <col min="6" max="6" width="7.5" bestFit="1" customWidth="1" collapsed="1"/>
    <col min="7" max="7" width="6.125" customWidth="1" collapsed="1"/>
  </cols>
  <sheetData>
    <row r="1" spans="1:7">
      <c r="B1" s="664" t="s">
        <v>49</v>
      </c>
      <c r="C1" s="664" t="s">
        <v>272</v>
      </c>
      <c r="D1" s="429" t="s">
        <v>271</v>
      </c>
      <c r="E1" s="429" t="s">
        <v>270</v>
      </c>
      <c r="F1" s="429" t="s">
        <v>270</v>
      </c>
      <c r="G1" s="429" t="s">
        <v>269</v>
      </c>
    </row>
    <row r="2" spans="1:7">
      <c r="A2" t="s">
        <v>268</v>
      </c>
      <c r="B2" s="434">
        <f>IF(INT(TEXT(DATE(G2,5,1),"e"))=1,"元",INT(TEXT(DATE(G2,5,1),"e")))</f>
        <v>2</v>
      </c>
      <c r="C2" s="672" t="str">
        <f>TEXT(DATE(G2,5,1),"ggg")</f>
        <v>令和</v>
      </c>
      <c r="D2" t="str">
        <f>C2&amp;B2&amp;"年度"</f>
        <v>令和2年度</v>
      </c>
      <c r="E2" t="str">
        <f t="shared" ref="E2:E12" si="0">IF(B2=1,C2&amp;"元"&amp;"年",C2&amp;B2&amp;"年")</f>
        <v>令和2年</v>
      </c>
      <c r="F2" t="str">
        <f>B2&amp;"年度"</f>
        <v>2年度</v>
      </c>
      <c r="G2" s="1257" t="s">
        <v>417</v>
      </c>
    </row>
    <row r="3" spans="1:7">
      <c r="A3" s="163" t="s">
        <v>267</v>
      </c>
      <c r="B3" s="434" t="str">
        <f t="shared" ref="B3:B12" si="1">IF(INT(TEXT(DATE(G3,5,1),"e"))=1,"元",INT(TEXT(DATE(G3,5,1),"e")))</f>
        <v>元</v>
      </c>
      <c r="C3" s="672" t="str">
        <f>TEXT(DATE(G3,5,1),"ggg")</f>
        <v>令和</v>
      </c>
      <c r="D3" t="str">
        <f t="shared" ref="D3:D12" si="2">C3&amp;B3&amp;"年度"</f>
        <v>令和元年度</v>
      </c>
      <c r="E3" t="str">
        <f t="shared" si="0"/>
        <v>令和元年</v>
      </c>
      <c r="F3" t="str">
        <f t="shared" ref="F3:F12" si="3">B3&amp;"年度"</f>
        <v>元年度</v>
      </c>
      <c r="G3">
        <f>$G$2-1</f>
        <v>2019</v>
      </c>
    </row>
    <row r="4" spans="1:7">
      <c r="A4" s="163" t="s">
        <v>266</v>
      </c>
      <c r="B4" s="434">
        <f t="shared" si="1"/>
        <v>30</v>
      </c>
      <c r="C4" s="672" t="str">
        <f t="shared" ref="C4:C12" si="4">TEXT(DATE(G4,5,1),"ggg")</f>
        <v>平成</v>
      </c>
      <c r="D4" t="str">
        <f t="shared" si="2"/>
        <v>平成30年度</v>
      </c>
      <c r="E4" t="str">
        <f t="shared" si="0"/>
        <v>平成30年</v>
      </c>
      <c r="F4" t="str">
        <f t="shared" si="3"/>
        <v>30年度</v>
      </c>
      <c r="G4">
        <f>$G$2-2</f>
        <v>2018</v>
      </c>
    </row>
    <row r="5" spans="1:7">
      <c r="A5" s="163" t="s">
        <v>265</v>
      </c>
      <c r="B5" s="434">
        <f t="shared" si="1"/>
        <v>29</v>
      </c>
      <c r="C5" s="672" t="str">
        <f t="shared" si="4"/>
        <v>平成</v>
      </c>
      <c r="D5" t="str">
        <f t="shared" si="2"/>
        <v>平成29年度</v>
      </c>
      <c r="E5" t="str">
        <f t="shared" si="0"/>
        <v>平成29年</v>
      </c>
      <c r="F5" t="str">
        <f t="shared" si="3"/>
        <v>29年度</v>
      </c>
      <c r="G5">
        <f>$G$2-3</f>
        <v>2017</v>
      </c>
    </row>
    <row r="6" spans="1:7">
      <c r="A6" t="s">
        <v>264</v>
      </c>
      <c r="B6" s="434">
        <f t="shared" si="1"/>
        <v>28</v>
      </c>
      <c r="C6" s="672" t="str">
        <f t="shared" si="4"/>
        <v>平成</v>
      </c>
      <c r="D6" t="str">
        <f t="shared" si="2"/>
        <v>平成28年度</v>
      </c>
      <c r="E6" t="str">
        <f t="shared" si="0"/>
        <v>平成28年</v>
      </c>
      <c r="F6" t="str">
        <f t="shared" si="3"/>
        <v>28年度</v>
      </c>
      <c r="G6">
        <f>$G$2-4</f>
        <v>2016</v>
      </c>
    </row>
    <row r="7" spans="1:7">
      <c r="A7" t="s">
        <v>263</v>
      </c>
      <c r="B7" s="434">
        <f t="shared" si="1"/>
        <v>27</v>
      </c>
      <c r="C7" s="672" t="str">
        <f t="shared" si="4"/>
        <v>平成</v>
      </c>
      <c r="D7" t="str">
        <f t="shared" si="2"/>
        <v>平成27年度</v>
      </c>
      <c r="E7" t="str">
        <f t="shared" si="0"/>
        <v>平成27年</v>
      </c>
      <c r="F7" t="str">
        <f t="shared" si="3"/>
        <v>27年度</v>
      </c>
      <c r="G7">
        <f>$G$2-5</f>
        <v>2015</v>
      </c>
    </row>
    <row r="8" spans="1:7">
      <c r="A8" t="s">
        <v>262</v>
      </c>
      <c r="B8" s="434">
        <f t="shared" si="1"/>
        <v>26</v>
      </c>
      <c r="C8" s="672" t="str">
        <f t="shared" si="4"/>
        <v>平成</v>
      </c>
      <c r="D8" t="str">
        <f t="shared" si="2"/>
        <v>平成26年度</v>
      </c>
      <c r="E8" t="str">
        <f t="shared" si="0"/>
        <v>平成26年</v>
      </c>
      <c r="F8" t="str">
        <f t="shared" si="3"/>
        <v>26年度</v>
      </c>
      <c r="G8">
        <f>$G$2-6</f>
        <v>2014</v>
      </c>
    </row>
    <row r="9" spans="1:7">
      <c r="A9" t="s">
        <v>261</v>
      </c>
      <c r="B9" s="434">
        <f t="shared" si="1"/>
        <v>25</v>
      </c>
      <c r="C9" s="672" t="str">
        <f t="shared" si="4"/>
        <v>平成</v>
      </c>
      <c r="D9" t="str">
        <f t="shared" si="2"/>
        <v>平成25年度</v>
      </c>
      <c r="E9" t="str">
        <f t="shared" si="0"/>
        <v>平成25年</v>
      </c>
      <c r="F9" t="str">
        <f t="shared" si="3"/>
        <v>25年度</v>
      </c>
      <c r="G9">
        <f>$G$2-7</f>
        <v>2013</v>
      </c>
    </row>
    <row r="10" spans="1:7">
      <c r="A10" t="s">
        <v>260</v>
      </c>
      <c r="B10" s="434">
        <f t="shared" si="1"/>
        <v>24</v>
      </c>
      <c r="C10" s="672" t="str">
        <f t="shared" si="4"/>
        <v>平成</v>
      </c>
      <c r="D10" t="str">
        <f t="shared" si="2"/>
        <v>平成24年度</v>
      </c>
      <c r="E10" t="str">
        <f t="shared" si="0"/>
        <v>平成24年</v>
      </c>
      <c r="F10" t="str">
        <f t="shared" si="3"/>
        <v>24年度</v>
      </c>
      <c r="G10">
        <f>$G$2-8</f>
        <v>2012</v>
      </c>
    </row>
    <row r="11" spans="1:7">
      <c r="A11" t="s">
        <v>259</v>
      </c>
      <c r="B11" s="434">
        <f t="shared" si="1"/>
        <v>23</v>
      </c>
      <c r="C11" s="672" t="str">
        <f t="shared" si="4"/>
        <v>平成</v>
      </c>
      <c r="D11" t="str">
        <f t="shared" si="2"/>
        <v>平成23年度</v>
      </c>
      <c r="E11" t="str">
        <f t="shared" si="0"/>
        <v>平成23年</v>
      </c>
      <c r="F11" t="str">
        <f t="shared" si="3"/>
        <v>23年度</v>
      </c>
      <c r="G11">
        <f>$G$2-9</f>
        <v>2011</v>
      </c>
    </row>
    <row r="12" spans="1:7">
      <c r="A12" t="s">
        <v>258</v>
      </c>
      <c r="B12" s="434">
        <f t="shared" si="1"/>
        <v>22</v>
      </c>
      <c r="C12" s="672" t="str">
        <f t="shared" si="4"/>
        <v>平成</v>
      </c>
      <c r="D12" t="str">
        <f t="shared" si="2"/>
        <v>平成22年度</v>
      </c>
      <c r="E12" t="str">
        <f t="shared" si="0"/>
        <v>平成22年</v>
      </c>
      <c r="F12" t="str">
        <f t="shared" si="3"/>
        <v>22年度</v>
      </c>
      <c r="G12">
        <f>$G$2-10</f>
        <v>2010</v>
      </c>
    </row>
  </sheetData>
  <phoneticPr fontId="26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44"/>
  <sheetViews>
    <sheetView view="pageBreakPreview" topLeftCell="B1" zoomScaleNormal="100" zoomScaleSheetLayoutView="100" workbookViewId="0">
      <selection activeCell="B1" sqref="B1"/>
    </sheetView>
  </sheetViews>
  <sheetFormatPr defaultColWidth="9" defaultRowHeight="11.25"/>
  <cols>
    <col min="1" max="1" width="4.25" style="258" customWidth="1" collapsed="1"/>
    <col min="2" max="2" width="8.5" style="258" customWidth="1" collapsed="1"/>
    <col min="3" max="3" width="4.75" style="258" customWidth="1" collapsed="1"/>
    <col min="4" max="4" width="9" style="258" collapsed="1"/>
    <col min="5" max="5" width="7.875" style="258" customWidth="1" collapsed="1"/>
    <col min="6" max="6" width="9" style="258" collapsed="1"/>
    <col min="7" max="7" width="9" style="258" hidden="1" customWidth="1" collapsed="1"/>
    <col min="8" max="9" width="9" style="258" collapsed="1"/>
    <col min="10" max="10" width="8.875" style="258" customWidth="1" collapsed="1"/>
    <col min="11" max="11" width="10.125" style="258" customWidth="1" collapsed="1"/>
    <col min="12" max="12" width="4.25" style="258" customWidth="1" collapsed="1"/>
    <col min="13" max="22" width="9" style="258"/>
    <col min="23" max="16384" width="9" style="258" collapsed="1"/>
  </cols>
  <sheetData>
    <row r="1" spans="1:1" s="22" customFormat="1" ht="18" customHeight="1">
      <c r="A1" s="396" t="s">
        <v>249</v>
      </c>
    </row>
    <row r="2" spans="1:1" ht="12.75" customHeight="1"/>
    <row r="3" spans="1:1" ht="12" customHeight="1"/>
    <row r="4" spans="1:1" ht="15.75" customHeight="1"/>
    <row r="5" spans="1:1" ht="19.5" customHeight="1"/>
    <row r="6" spans="1:1" ht="20.100000000000001" customHeight="1"/>
    <row r="7" spans="1:1" ht="20.100000000000001" customHeight="1"/>
    <row r="8" spans="1:1" ht="20.100000000000001" customHeight="1"/>
    <row r="9" spans="1:1" ht="20.100000000000001" customHeight="1"/>
    <row r="10" spans="1:1" ht="20.100000000000001" customHeight="1"/>
    <row r="11" spans="1:1" ht="20.100000000000001" customHeight="1"/>
    <row r="12" spans="1:1" ht="20.100000000000001" customHeight="1"/>
    <row r="13" spans="1:1" ht="20.100000000000001" customHeight="1"/>
    <row r="14" spans="1:1" ht="20.100000000000001" customHeight="1"/>
    <row r="15" spans="1:1" ht="20.100000000000001" customHeight="1"/>
    <row r="16" spans="1: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spans="1:12" ht="20.100000000000001" customHeight="1"/>
    <row r="34" spans="1:12" ht="20.100000000000001" customHeight="1"/>
    <row r="35" spans="1:12" ht="20.100000000000001" customHeight="1"/>
    <row r="36" spans="1:12" ht="20.100000000000001" customHeight="1"/>
    <row r="37" spans="1:12" ht="20.100000000000001" customHeight="1"/>
    <row r="38" spans="1:12" ht="20.100000000000001" customHeight="1"/>
    <row r="39" spans="1:12" ht="20.100000000000001" customHeight="1"/>
    <row r="40" spans="1:12" ht="20.100000000000001" customHeight="1"/>
    <row r="41" spans="1:12" ht="20.100000000000001" customHeight="1"/>
    <row r="42" spans="1:12" ht="19.5" customHeight="1">
      <c r="A42" s="259"/>
      <c r="B42" s="259"/>
      <c r="C42" s="259"/>
      <c r="D42" s="260"/>
      <c r="E42" s="260"/>
      <c r="F42" s="260"/>
      <c r="G42" s="261"/>
      <c r="H42" s="261"/>
      <c r="I42" s="260"/>
      <c r="J42" s="260"/>
      <c r="K42" s="260"/>
      <c r="L42" s="259"/>
    </row>
    <row r="43" spans="1:12">
      <c r="A43" s="259"/>
      <c r="B43" s="259"/>
      <c r="C43" s="259"/>
      <c r="D43" s="260"/>
      <c r="E43" s="260"/>
      <c r="F43" s="260"/>
      <c r="G43" s="261"/>
      <c r="H43" s="261"/>
      <c r="I43" s="260"/>
      <c r="J43" s="260"/>
      <c r="K43" s="260"/>
      <c r="L43" s="259"/>
    </row>
    <row r="44" spans="1:12">
      <c r="A44" s="259"/>
      <c r="B44" s="259"/>
      <c r="C44" s="259"/>
      <c r="D44" s="260"/>
      <c r="E44" s="260"/>
      <c r="F44" s="260"/>
      <c r="G44" s="261"/>
      <c r="H44" s="261"/>
      <c r="I44" s="260"/>
      <c r="J44" s="260"/>
      <c r="K44" s="260"/>
      <c r="L44" s="259"/>
    </row>
  </sheetData>
  <phoneticPr fontId="26"/>
  <printOptions gridLinesSet="0"/>
  <pageMargins left="1.0629921259842521" right="0.86614173228346458" top="0.78740157480314965" bottom="0.59055118110236227" header="0" footer="0.39370078740157483"/>
  <pageSetup paperSize="9" scale="96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G23"/>
  <sheetViews>
    <sheetView showGridLines="0" view="pageBreakPreview" zoomScaleNormal="100" zoomScaleSheetLayoutView="100" workbookViewId="0">
      <selection activeCell="S13" sqref="S13"/>
    </sheetView>
  </sheetViews>
  <sheetFormatPr defaultColWidth="9" defaultRowHeight="12"/>
  <cols>
    <col min="1" max="1" width="4.125" style="21" customWidth="1" collapsed="1"/>
    <col min="2" max="2" width="1.875" style="20" customWidth="1" collapsed="1"/>
    <col min="3" max="3" width="8.875" style="20" customWidth="1" collapsed="1"/>
    <col min="4" max="4" width="9.75" style="1" customWidth="1" collapsed="1"/>
    <col min="5" max="5" width="9.25" style="1" customWidth="1" collapsed="1"/>
    <col min="6" max="9" width="8.75" style="1" customWidth="1" collapsed="1"/>
    <col min="10" max="10" width="8.25" style="1" customWidth="1" collapsed="1"/>
    <col min="11" max="11" width="2.625" style="1" customWidth="1" collapsed="1"/>
    <col min="12" max="12" width="9" style="1" collapsed="1"/>
    <col min="13" max="33" width="9" style="1"/>
    <col min="34" max="16384" width="9" style="1" collapsed="1"/>
  </cols>
  <sheetData>
    <row r="1" spans="1:12" s="21" customFormat="1" ht="20.45" customHeight="1">
      <c r="A1" s="389" t="s">
        <v>48</v>
      </c>
      <c r="B1" s="503"/>
      <c r="C1" s="503"/>
      <c r="D1" s="493"/>
      <c r="E1" s="493"/>
      <c r="F1" s="493"/>
      <c r="G1" s="493"/>
      <c r="H1" s="605"/>
      <c r="I1" s="493"/>
      <c r="J1" s="493"/>
      <c r="K1" s="493"/>
      <c r="L1" s="493"/>
    </row>
    <row r="2" spans="1:12" s="22" customFormat="1" ht="20.25" customHeight="1">
      <c r="A2" s="389"/>
      <c r="B2" s="389" t="s">
        <v>431</v>
      </c>
      <c r="C2" s="504"/>
      <c r="D2" s="406"/>
      <c r="E2" s="389"/>
      <c r="F2" s="389"/>
      <c r="G2" s="389"/>
      <c r="H2" s="389"/>
      <c r="I2" s="389"/>
      <c r="J2" s="389"/>
      <c r="K2" s="389"/>
      <c r="L2" s="389"/>
    </row>
    <row r="3" spans="1:12" s="22" customFormat="1" ht="20.25" customHeight="1">
      <c r="C3" s="48"/>
      <c r="D3" s="397"/>
    </row>
    <row r="4" spans="1:12" s="22" customFormat="1" ht="20.25" customHeight="1">
      <c r="A4" s="394" t="s">
        <v>322</v>
      </c>
      <c r="B4" s="398"/>
      <c r="C4" s="399"/>
      <c r="D4" s="400"/>
      <c r="E4" s="400"/>
      <c r="F4" s="400"/>
      <c r="G4" s="400"/>
      <c r="H4" s="400"/>
      <c r="I4" s="400"/>
      <c r="J4" s="401" t="s">
        <v>252</v>
      </c>
      <c r="K4" s="400"/>
    </row>
    <row r="5" spans="1:12" s="21" customFormat="1" ht="28.5" customHeight="1">
      <c r="A5" s="310"/>
      <c r="B5" s="264" t="s">
        <v>12</v>
      </c>
      <c r="C5" s="311"/>
      <c r="D5" s="347" t="s">
        <v>13</v>
      </c>
      <c r="E5" s="264" t="s">
        <v>323</v>
      </c>
      <c r="F5" s="262"/>
      <c r="G5" s="262"/>
      <c r="H5" s="262"/>
      <c r="I5" s="387"/>
      <c r="J5" s="21" t="s">
        <v>14</v>
      </c>
      <c r="K5" s="319"/>
    </row>
    <row r="6" spans="1:12" s="21" customFormat="1" ht="18" customHeight="1">
      <c r="A6" s="310"/>
      <c r="B6" s="264"/>
      <c r="C6" s="311"/>
      <c r="D6" s="347"/>
      <c r="E6" s="312"/>
      <c r="F6" s="312" t="s">
        <v>15</v>
      </c>
      <c r="G6" s="631" t="s">
        <v>16</v>
      </c>
      <c r="H6" s="262"/>
      <c r="I6" s="387"/>
      <c r="K6" s="319"/>
    </row>
    <row r="7" spans="1:12" s="21" customFormat="1" ht="18" customHeight="1">
      <c r="A7" s="330"/>
      <c r="B7" s="263"/>
      <c r="C7" s="331"/>
      <c r="D7" s="331"/>
      <c r="E7" s="387"/>
      <c r="F7" s="387"/>
      <c r="G7" s="387"/>
      <c r="H7" s="633" t="s">
        <v>17</v>
      </c>
      <c r="I7" s="633" t="s">
        <v>18</v>
      </c>
      <c r="J7" s="262"/>
      <c r="K7" s="387"/>
    </row>
    <row r="8" spans="1:12" ht="45.2" customHeight="1">
      <c r="A8" s="326" t="s">
        <v>432</v>
      </c>
      <c r="B8" s="321"/>
      <c r="C8" s="327"/>
      <c r="D8" s="1231">
        <v>43.2</v>
      </c>
      <c r="E8" s="1231">
        <v>51.3</v>
      </c>
      <c r="F8" s="1231">
        <v>54.6</v>
      </c>
      <c r="G8" s="1231">
        <v>44.1</v>
      </c>
      <c r="H8" s="1231">
        <v>44.3</v>
      </c>
      <c r="I8" s="1231">
        <v>24.7</v>
      </c>
      <c r="J8" s="1232">
        <v>23.3</v>
      </c>
      <c r="K8" s="148"/>
    </row>
    <row r="9" spans="1:12" ht="45.2" customHeight="1">
      <c r="A9" s="326" t="s">
        <v>421</v>
      </c>
      <c r="B9" s="321"/>
      <c r="C9" s="327"/>
      <c r="D9" s="1231">
        <v>43.7</v>
      </c>
      <c r="E9" s="1231">
        <v>52.6</v>
      </c>
      <c r="F9" s="1231">
        <v>56</v>
      </c>
      <c r="G9" s="1231">
        <v>45.1</v>
      </c>
      <c r="H9" s="1231">
        <v>45.3</v>
      </c>
      <c r="I9" s="1231">
        <v>27.4</v>
      </c>
      <c r="J9" s="1232">
        <v>22.7</v>
      </c>
      <c r="K9" s="148"/>
    </row>
    <row r="10" spans="1:12" ht="45.2" customHeight="1">
      <c r="A10" s="326" t="s">
        <v>433</v>
      </c>
      <c r="B10" s="321"/>
      <c r="C10" s="327"/>
      <c r="D10" s="1231">
        <v>40.700000000000003</v>
      </c>
      <c r="E10" s="1231">
        <v>49.1</v>
      </c>
      <c r="F10" s="1231">
        <v>52.4</v>
      </c>
      <c r="G10" s="1231">
        <v>41.8</v>
      </c>
      <c r="H10" s="1231">
        <v>42</v>
      </c>
      <c r="I10" s="1231">
        <v>24.4</v>
      </c>
      <c r="J10" s="1232">
        <v>21.3</v>
      </c>
      <c r="K10" s="148"/>
    </row>
    <row r="11" spans="1:12" ht="7.5" customHeight="1"/>
    <row r="12" spans="1:12" ht="20.45" customHeight="1"/>
    <row r="13" spans="1:12" ht="20.45" customHeight="1"/>
    <row r="14" spans="1:12" ht="20.45" customHeight="1"/>
    <row r="15" spans="1:12" ht="20.45" customHeight="1"/>
    <row r="16" spans="1:12" ht="20.45" customHeight="1"/>
    <row r="17" ht="20.45" customHeight="1"/>
    <row r="18" ht="20.45" customHeight="1"/>
    <row r="19" ht="20.45" customHeight="1"/>
    <row r="20" ht="20.45" customHeight="1"/>
    <row r="21" ht="20.45" customHeight="1"/>
    <row r="22" ht="20.45" customHeight="1"/>
    <row r="23" ht="20.45" customHeight="1"/>
  </sheetData>
  <sheetProtection selectLockedCells="1" selectUnlockedCells="1"/>
  <phoneticPr fontId="26"/>
  <pageMargins left="0.98425196850393704" right="0.98425196850393704" top="0.78740157480314965" bottom="0.59055118110236227" header="0.51181102362204722" footer="0.39370078740157483"/>
  <pageSetup paperSize="9" firstPageNumber="13" orientation="portrait" useFirstPageNumber="1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117"/>
  <sheetViews>
    <sheetView view="pageBreakPreview" zoomScaleNormal="100" zoomScaleSheetLayoutView="100" workbookViewId="0">
      <selection activeCell="Q30" sqref="Q30:Q118"/>
    </sheetView>
  </sheetViews>
  <sheetFormatPr defaultColWidth="9" defaultRowHeight="13.5"/>
  <cols>
    <col min="1" max="1" width="4.75" style="404" customWidth="1" collapsed="1"/>
    <col min="2" max="2" width="11.75" style="404" customWidth="1" collapsed="1"/>
    <col min="3" max="3" width="10.125" style="162" customWidth="1" collapsed="1"/>
    <col min="4" max="4" width="0.625" style="162" customWidth="1" collapsed="1"/>
    <col min="5" max="5" width="10.25" style="162" customWidth="1" collapsed="1"/>
    <col min="6" max="6" width="0.625" style="162" customWidth="1" collapsed="1"/>
    <col min="7" max="7" width="10.125" style="162" customWidth="1" collapsed="1"/>
    <col min="8" max="8" width="0.625" style="162" customWidth="1" collapsed="1"/>
    <col min="9" max="9" width="10.25" style="162" customWidth="1" collapsed="1"/>
    <col min="10" max="10" width="0.625" style="162" customWidth="1" collapsed="1"/>
    <col min="11" max="11" width="10.125" style="162" customWidth="1" collapsed="1"/>
    <col min="12" max="12" width="0.625" style="162" customWidth="1" collapsed="1"/>
    <col min="13" max="13" width="10.25" style="162" customWidth="1" collapsed="1"/>
    <col min="14" max="14" width="0.625" style="162" customWidth="1" collapsed="1"/>
    <col min="15" max="15" width="0.875" style="162" customWidth="1" collapsed="1"/>
    <col min="16" max="16" width="11.75" style="162" customWidth="1" collapsed="1"/>
    <col min="17" max="17" width="10.125" style="162" customWidth="1" collapsed="1"/>
    <col min="18" max="18" width="0.625" style="162" customWidth="1" collapsed="1"/>
    <col min="19" max="19" width="10.25" style="162" customWidth="1" collapsed="1"/>
    <col min="20" max="20" width="0.625" style="162" customWidth="1" collapsed="1"/>
    <col min="21" max="21" width="10.125" style="162" customWidth="1" collapsed="1"/>
    <col min="22" max="22" width="0.625" style="162" customWidth="1" collapsed="1"/>
    <col min="23" max="23" width="10.25" style="162" customWidth="1" collapsed="1"/>
    <col min="24" max="24" width="0.625" style="162" customWidth="1" collapsed="1"/>
    <col min="25" max="25" width="10.125" style="162" customWidth="1" collapsed="1"/>
    <col min="26" max="26" width="0.625" style="162" customWidth="1" collapsed="1"/>
    <col min="27" max="27" width="10.25" style="162" customWidth="1" collapsed="1"/>
    <col min="28" max="28" width="0.625" style="162" customWidth="1" collapsed="1"/>
    <col min="29" max="16384" width="9" style="391" collapsed="1"/>
  </cols>
  <sheetData>
    <row r="1" spans="1:14" s="389" customFormat="1" ht="13.5" customHeight="1">
      <c r="A1" s="392" t="s">
        <v>233</v>
      </c>
      <c r="C1" s="402"/>
      <c r="D1" s="402"/>
      <c r="E1" s="402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389" customFormat="1" ht="13.5" customHeight="1">
      <c r="A2" s="39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</row>
    <row r="3" spans="1:14" s="389" customFormat="1" ht="13.5" customHeight="1">
      <c r="A3" s="392" t="s">
        <v>19</v>
      </c>
      <c r="C3" s="402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 s="389" customFormat="1" ht="13.5" customHeight="1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 t="s">
        <v>234</v>
      </c>
      <c r="N4" s="404"/>
    </row>
    <row r="5" spans="1:14" s="391" customFormat="1" ht="13.5" customHeight="1">
      <c r="A5" s="505" t="s">
        <v>20</v>
      </c>
      <c r="B5" s="506"/>
      <c r="C5" s="524" t="s">
        <v>434</v>
      </c>
      <c r="D5" s="525"/>
      <c r="E5" s="526"/>
      <c r="F5" s="526"/>
      <c r="G5" s="524" t="s">
        <v>435</v>
      </c>
      <c r="H5" s="525"/>
      <c r="I5" s="526"/>
      <c r="J5" s="526"/>
      <c r="K5" s="524" t="s">
        <v>436</v>
      </c>
      <c r="L5" s="525"/>
      <c r="M5" s="526"/>
      <c r="N5" s="167"/>
    </row>
    <row r="6" spans="1:14" s="391" customFormat="1" ht="13.5" customHeight="1">
      <c r="A6" s="507"/>
      <c r="B6" s="508"/>
      <c r="C6" s="527"/>
      <c r="D6" s="528"/>
      <c r="E6" s="529" t="s">
        <v>235</v>
      </c>
      <c r="F6" s="530"/>
      <c r="G6" s="527"/>
      <c r="H6" s="528"/>
      <c r="I6" s="529" t="s">
        <v>235</v>
      </c>
      <c r="J6" s="530"/>
      <c r="K6" s="527"/>
      <c r="L6" s="528"/>
      <c r="M6" s="529" t="s">
        <v>235</v>
      </c>
      <c r="N6" s="170"/>
    </row>
    <row r="7" spans="1:14" s="391" customFormat="1" ht="13.5" customHeight="1">
      <c r="A7" s="509"/>
      <c r="B7" s="510" t="s">
        <v>21</v>
      </c>
      <c r="C7" s="171">
        <v>265758</v>
      </c>
      <c r="D7" s="172"/>
      <c r="E7" s="817">
        <v>30.6</v>
      </c>
      <c r="F7" s="173"/>
      <c r="G7" s="171">
        <v>260463</v>
      </c>
      <c r="H7" s="172"/>
      <c r="I7" s="817">
        <v>30.2</v>
      </c>
      <c r="J7" s="173"/>
      <c r="K7" s="171">
        <v>207111</v>
      </c>
      <c r="L7" s="172"/>
      <c r="M7" s="817">
        <v>25.9</v>
      </c>
      <c r="N7" s="174"/>
    </row>
    <row r="8" spans="1:14" s="391" customFormat="1" ht="13.5" customHeight="1">
      <c r="A8" s="511" t="s">
        <v>22</v>
      </c>
      <c r="B8" s="512" t="s">
        <v>23</v>
      </c>
      <c r="C8" s="171">
        <v>416808</v>
      </c>
      <c r="D8" s="172"/>
      <c r="E8" s="817">
        <v>48</v>
      </c>
      <c r="F8" s="173"/>
      <c r="G8" s="171">
        <v>423718</v>
      </c>
      <c r="H8" s="172"/>
      <c r="I8" s="817">
        <v>49.1</v>
      </c>
      <c r="J8" s="173"/>
      <c r="K8" s="171">
        <v>432790</v>
      </c>
      <c r="L8" s="172"/>
      <c r="M8" s="817">
        <v>54.1</v>
      </c>
      <c r="N8" s="174"/>
    </row>
    <row r="9" spans="1:14" s="391" customFormat="1" ht="13.5" customHeight="1">
      <c r="A9" s="513" t="s">
        <v>24</v>
      </c>
      <c r="B9" s="512" t="s">
        <v>25</v>
      </c>
      <c r="C9" s="171">
        <v>8141</v>
      </c>
      <c r="D9" s="172"/>
      <c r="E9" s="817">
        <v>0.9</v>
      </c>
      <c r="F9" s="173"/>
      <c r="G9" s="171">
        <v>7548</v>
      </c>
      <c r="H9" s="172"/>
      <c r="I9" s="817">
        <v>0.9</v>
      </c>
      <c r="J9" s="173"/>
      <c r="K9" s="171">
        <v>6877</v>
      </c>
      <c r="L9" s="172"/>
      <c r="M9" s="817">
        <v>0.9</v>
      </c>
      <c r="N9" s="174"/>
    </row>
    <row r="10" spans="1:14" s="391" customFormat="1" ht="13.5" customHeight="1">
      <c r="A10" s="513" t="s">
        <v>26</v>
      </c>
      <c r="B10" s="510" t="s">
        <v>27</v>
      </c>
      <c r="C10" s="171">
        <v>23507</v>
      </c>
      <c r="D10" s="172"/>
      <c r="E10" s="817">
        <v>2.7</v>
      </c>
      <c r="F10" s="173"/>
      <c r="G10" s="171">
        <v>22431</v>
      </c>
      <c r="H10" s="172"/>
      <c r="I10" s="817">
        <v>2.6</v>
      </c>
      <c r="J10" s="173"/>
      <c r="K10" s="171">
        <v>20612</v>
      </c>
      <c r="L10" s="172"/>
      <c r="M10" s="817">
        <v>2.6</v>
      </c>
      <c r="N10" s="174"/>
    </row>
    <row r="11" spans="1:14" s="391" customFormat="1" ht="13.5" customHeight="1">
      <c r="A11" s="511" t="s">
        <v>236</v>
      </c>
      <c r="B11" s="510" t="s">
        <v>237</v>
      </c>
      <c r="C11" s="176">
        <v>42</v>
      </c>
      <c r="D11" s="172"/>
      <c r="E11" s="817">
        <v>0</v>
      </c>
      <c r="F11" s="173"/>
      <c r="G11" s="177">
        <v>278</v>
      </c>
      <c r="H11" s="172"/>
      <c r="I11" s="817">
        <v>0</v>
      </c>
      <c r="J11" s="173"/>
      <c r="K11" s="177">
        <v>326</v>
      </c>
      <c r="L11" s="172"/>
      <c r="M11" s="817">
        <v>0</v>
      </c>
      <c r="N11" s="174"/>
    </row>
    <row r="12" spans="1:14" s="391" customFormat="1" ht="13.5" customHeight="1">
      <c r="A12" s="511"/>
      <c r="B12" s="512" t="s">
        <v>29</v>
      </c>
      <c r="C12" s="171">
        <v>153535</v>
      </c>
      <c r="D12" s="172"/>
      <c r="E12" s="817">
        <v>17.7</v>
      </c>
      <c r="F12" s="173"/>
      <c r="G12" s="171">
        <v>147819</v>
      </c>
      <c r="H12" s="172"/>
      <c r="I12" s="817">
        <v>17.100000000000001</v>
      </c>
      <c r="J12" s="173"/>
      <c r="K12" s="171">
        <v>131732</v>
      </c>
      <c r="L12" s="172"/>
      <c r="M12" s="817">
        <v>16.5</v>
      </c>
      <c r="N12" s="174"/>
    </row>
    <row r="13" spans="1:14" s="391" customFormat="1" ht="13.5" customHeight="1" thickBot="1">
      <c r="A13" s="514"/>
      <c r="B13" s="515" t="s">
        <v>30</v>
      </c>
      <c r="C13" s="178">
        <v>867791</v>
      </c>
      <c r="D13" s="179"/>
      <c r="E13" s="818">
        <v>100</v>
      </c>
      <c r="F13" s="180"/>
      <c r="G13" s="178">
        <v>862257</v>
      </c>
      <c r="H13" s="179"/>
      <c r="I13" s="819">
        <v>100</v>
      </c>
      <c r="J13" s="180"/>
      <c r="K13" s="178">
        <v>799448</v>
      </c>
      <c r="L13" s="179"/>
      <c r="M13" s="819">
        <v>100</v>
      </c>
      <c r="N13" s="181"/>
    </row>
    <row r="14" spans="1:14" s="391" customFormat="1" ht="13.5" customHeight="1">
      <c r="A14" s="509"/>
      <c r="B14" s="510" t="s">
        <v>31</v>
      </c>
      <c r="C14" s="171">
        <v>226162</v>
      </c>
      <c r="D14" s="172"/>
      <c r="E14" s="820">
        <v>22.6</v>
      </c>
      <c r="F14" s="182"/>
      <c r="G14" s="183">
        <v>229463</v>
      </c>
      <c r="H14" s="184"/>
      <c r="I14" s="820">
        <v>23.6</v>
      </c>
      <c r="J14" s="182"/>
      <c r="K14" s="183">
        <v>205827</v>
      </c>
      <c r="L14" s="184"/>
      <c r="M14" s="820">
        <v>23.7</v>
      </c>
      <c r="N14" s="174"/>
    </row>
    <row r="15" spans="1:14" s="391" customFormat="1" ht="13.5" customHeight="1">
      <c r="A15" s="511" t="s">
        <v>32</v>
      </c>
      <c r="B15" s="512" t="s">
        <v>33</v>
      </c>
      <c r="C15" s="171">
        <v>437431</v>
      </c>
      <c r="D15" s="172"/>
      <c r="E15" s="817">
        <v>43.7</v>
      </c>
      <c r="F15" s="173"/>
      <c r="G15" s="171">
        <v>435757</v>
      </c>
      <c r="H15" s="172"/>
      <c r="I15" s="817">
        <v>44.7</v>
      </c>
      <c r="J15" s="173"/>
      <c r="K15" s="171">
        <v>380890</v>
      </c>
      <c r="L15" s="172"/>
      <c r="M15" s="817">
        <v>43.8</v>
      </c>
      <c r="N15" s="174"/>
    </row>
    <row r="16" spans="1:14" s="391" customFormat="1" ht="13.5" customHeight="1">
      <c r="A16" s="513" t="s">
        <v>34</v>
      </c>
      <c r="B16" s="512" t="s">
        <v>35</v>
      </c>
      <c r="C16" s="171">
        <v>15143</v>
      </c>
      <c r="D16" s="172"/>
      <c r="E16" s="817">
        <v>1.5</v>
      </c>
      <c r="F16" s="173"/>
      <c r="G16" s="171">
        <v>14308</v>
      </c>
      <c r="H16" s="172"/>
      <c r="I16" s="817">
        <v>1.5</v>
      </c>
      <c r="J16" s="173"/>
      <c r="K16" s="171">
        <v>15034</v>
      </c>
      <c r="L16" s="172"/>
      <c r="M16" s="817">
        <v>1.7</v>
      </c>
      <c r="N16" s="174"/>
    </row>
    <row r="17" spans="1:28" ht="13.5" customHeight="1">
      <c r="A17" s="513" t="s">
        <v>26</v>
      </c>
      <c r="B17" s="510" t="s">
        <v>36</v>
      </c>
      <c r="C17" s="171">
        <v>19812</v>
      </c>
      <c r="D17" s="172"/>
      <c r="E17" s="817">
        <v>2</v>
      </c>
      <c r="F17" s="173"/>
      <c r="G17" s="171">
        <v>19067</v>
      </c>
      <c r="H17" s="172"/>
      <c r="I17" s="817">
        <v>2</v>
      </c>
      <c r="J17" s="173"/>
      <c r="K17" s="171">
        <v>19468</v>
      </c>
      <c r="L17" s="172"/>
      <c r="M17" s="817">
        <v>2.2000000000000002</v>
      </c>
      <c r="N17" s="174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</row>
    <row r="18" spans="1:28" ht="13.5" customHeight="1">
      <c r="A18" s="511" t="s">
        <v>236</v>
      </c>
      <c r="B18" s="510" t="s">
        <v>238</v>
      </c>
      <c r="C18" s="177">
        <v>126191</v>
      </c>
      <c r="D18" s="172"/>
      <c r="E18" s="817">
        <v>12.6</v>
      </c>
      <c r="F18" s="173"/>
      <c r="G18" s="177">
        <v>106304</v>
      </c>
      <c r="H18" s="172"/>
      <c r="I18" s="817">
        <v>10.9</v>
      </c>
      <c r="J18" s="173"/>
      <c r="K18" s="177">
        <v>86410</v>
      </c>
      <c r="L18" s="172"/>
      <c r="M18" s="817">
        <v>9.9</v>
      </c>
      <c r="N18" s="174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</row>
    <row r="19" spans="1:28" ht="13.5" customHeight="1">
      <c r="A19" s="511"/>
      <c r="B19" s="512" t="s">
        <v>29</v>
      </c>
      <c r="C19" s="171">
        <v>176335</v>
      </c>
      <c r="D19" s="172"/>
      <c r="E19" s="817">
        <v>17.600000000000001</v>
      </c>
      <c r="F19" s="173"/>
      <c r="G19" s="171">
        <v>168922</v>
      </c>
      <c r="H19" s="172"/>
      <c r="I19" s="817">
        <v>17.3</v>
      </c>
      <c r="J19" s="173"/>
      <c r="K19" s="171">
        <v>162603</v>
      </c>
      <c r="L19" s="172"/>
      <c r="M19" s="817">
        <v>18.7</v>
      </c>
      <c r="N19" s="174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</row>
    <row r="20" spans="1:28" ht="13.5" customHeight="1" thickBot="1">
      <c r="A20" s="514"/>
      <c r="B20" s="515" t="s">
        <v>30</v>
      </c>
      <c r="C20" s="178">
        <v>1001074</v>
      </c>
      <c r="D20" s="179"/>
      <c r="E20" s="818">
        <v>100</v>
      </c>
      <c r="F20" s="180"/>
      <c r="G20" s="178">
        <v>973821</v>
      </c>
      <c r="H20" s="179"/>
      <c r="I20" s="819">
        <v>100</v>
      </c>
      <c r="J20" s="180"/>
      <c r="K20" s="178">
        <v>870232</v>
      </c>
      <c r="L20" s="179"/>
      <c r="M20" s="819">
        <v>100</v>
      </c>
      <c r="N20" s="18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</row>
    <row r="21" spans="1:28" ht="13.5" customHeight="1">
      <c r="A21" s="516"/>
      <c r="B21" s="512" t="s">
        <v>37</v>
      </c>
      <c r="C21" s="185"/>
      <c r="D21" s="186"/>
      <c r="E21" s="203">
        <v>39596</v>
      </c>
      <c r="F21" s="203"/>
      <c r="G21" s="187"/>
      <c r="H21" s="186"/>
      <c r="I21" s="203">
        <v>31000</v>
      </c>
      <c r="J21" s="203"/>
      <c r="K21" s="187"/>
      <c r="L21" s="186"/>
      <c r="M21" s="203">
        <v>1284</v>
      </c>
      <c r="N21" s="82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</row>
    <row r="22" spans="1:28" ht="13.5" customHeight="1">
      <c r="A22" s="517"/>
      <c r="B22" s="510" t="s">
        <v>38</v>
      </c>
      <c r="C22" s="185"/>
      <c r="D22" s="186"/>
      <c r="E22" s="203">
        <v>-20623</v>
      </c>
      <c r="F22" s="203"/>
      <c r="G22" s="185"/>
      <c r="H22" s="186"/>
      <c r="I22" s="203">
        <v>-12039</v>
      </c>
      <c r="J22" s="203"/>
      <c r="K22" s="185"/>
      <c r="L22" s="186"/>
      <c r="M22" s="203">
        <v>51900</v>
      </c>
      <c r="N22" s="82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</row>
    <row r="23" spans="1:28" ht="13.5" customHeight="1">
      <c r="A23" s="517" t="s">
        <v>22</v>
      </c>
      <c r="B23" s="510" t="s">
        <v>39</v>
      </c>
      <c r="C23" s="185"/>
      <c r="D23" s="186"/>
      <c r="E23" s="203">
        <v>-7002</v>
      </c>
      <c r="F23" s="203"/>
      <c r="G23" s="185"/>
      <c r="H23" s="186"/>
      <c r="I23" s="203">
        <v>-6760</v>
      </c>
      <c r="J23" s="203"/>
      <c r="K23" s="185"/>
      <c r="L23" s="186"/>
      <c r="M23" s="203">
        <v>-8157</v>
      </c>
      <c r="N23" s="82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 ht="13.5" customHeight="1">
      <c r="A24" s="517" t="s">
        <v>32</v>
      </c>
      <c r="B24" s="510" t="s">
        <v>40</v>
      </c>
      <c r="C24" s="185"/>
      <c r="D24" s="186"/>
      <c r="E24" s="203">
        <v>3695</v>
      </c>
      <c r="F24" s="203"/>
      <c r="G24" s="185"/>
      <c r="H24" s="186"/>
      <c r="I24" s="203">
        <v>3364</v>
      </c>
      <c r="J24" s="203"/>
      <c r="K24" s="185"/>
      <c r="L24" s="186"/>
      <c r="M24" s="203">
        <v>1144</v>
      </c>
      <c r="N24" s="82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</row>
    <row r="25" spans="1:28" ht="13.5" customHeight="1">
      <c r="A25" s="517" t="s">
        <v>41</v>
      </c>
      <c r="B25" s="510" t="s">
        <v>239</v>
      </c>
      <c r="C25" s="185"/>
      <c r="D25" s="186"/>
      <c r="E25" s="203">
        <v>-126149</v>
      </c>
      <c r="F25" s="203"/>
      <c r="G25" s="185"/>
      <c r="H25" s="186"/>
      <c r="I25" s="203">
        <v>-106026</v>
      </c>
      <c r="J25" s="203"/>
      <c r="K25" s="185"/>
      <c r="L25" s="186"/>
      <c r="M25" s="203">
        <v>-86084</v>
      </c>
      <c r="N25" s="82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</row>
    <row r="26" spans="1:28" ht="13.5" customHeight="1">
      <c r="A26" s="517"/>
      <c r="B26" s="512" t="s">
        <v>42</v>
      </c>
      <c r="C26" s="185"/>
      <c r="D26" s="188"/>
      <c r="E26" s="822">
        <v>-22800</v>
      </c>
      <c r="F26" s="822"/>
      <c r="G26" s="185"/>
      <c r="H26" s="188"/>
      <c r="I26" s="822">
        <v>-21103</v>
      </c>
      <c r="J26" s="822"/>
      <c r="K26" s="185"/>
      <c r="L26" s="188"/>
      <c r="M26" s="822">
        <v>-30871</v>
      </c>
      <c r="N26" s="823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</row>
    <row r="27" spans="1:28" ht="13.5" customHeight="1" thickBot="1">
      <c r="A27" s="518"/>
      <c r="B27" s="519" t="s">
        <v>43</v>
      </c>
      <c r="C27" s="189"/>
      <c r="D27" s="190"/>
      <c r="E27" s="824">
        <v>-133283</v>
      </c>
      <c r="F27" s="824"/>
      <c r="G27" s="189"/>
      <c r="H27" s="190"/>
      <c r="I27" s="824">
        <v>-111564</v>
      </c>
      <c r="J27" s="824"/>
      <c r="K27" s="189"/>
      <c r="L27" s="190"/>
      <c r="M27" s="824">
        <v>-70784</v>
      </c>
      <c r="N27" s="825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</row>
    <row r="28" spans="1:28" ht="13.5" customHeight="1">
      <c r="A28" s="520"/>
      <c r="B28" s="388"/>
      <c r="C28" s="139"/>
      <c r="D28" s="191"/>
      <c r="E28" s="139"/>
      <c r="F28" s="139"/>
      <c r="G28" s="139"/>
      <c r="H28" s="191"/>
      <c r="I28" s="139"/>
      <c r="J28" s="139"/>
      <c r="K28" s="139"/>
      <c r="L28" s="191"/>
      <c r="M28" s="139"/>
      <c r="N28" s="192"/>
    </row>
    <row r="29" spans="1:28" ht="13.5" customHeight="1">
      <c r="A29" s="521" t="s">
        <v>44</v>
      </c>
      <c r="B29" s="522"/>
      <c r="C29" s="185"/>
      <c r="D29" s="188"/>
      <c r="E29" s="826">
        <v>1868865</v>
      </c>
      <c r="F29" s="826"/>
      <c r="G29" s="185"/>
      <c r="H29" s="188"/>
      <c r="I29" s="826">
        <v>1836078</v>
      </c>
      <c r="J29" s="826"/>
      <c r="K29" s="185"/>
      <c r="L29" s="188"/>
      <c r="M29" s="826">
        <v>1669680</v>
      </c>
      <c r="N29" s="206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</row>
    <row r="30" spans="1:28" ht="13.5" customHeight="1">
      <c r="A30" s="521" t="s">
        <v>45</v>
      </c>
      <c r="B30" s="522"/>
      <c r="C30" s="185"/>
      <c r="D30" s="193"/>
      <c r="E30" s="197">
        <v>4327042</v>
      </c>
      <c r="F30" s="139"/>
      <c r="G30" s="185"/>
      <c r="H30" s="193"/>
      <c r="I30" s="197">
        <v>4199027</v>
      </c>
      <c r="J30" s="139"/>
      <c r="K30" s="185"/>
      <c r="L30" s="193"/>
      <c r="M30" s="197">
        <v>4103704</v>
      </c>
      <c r="N30" s="194"/>
      <c r="O30" s="391"/>
      <c r="P30" s="391"/>
      <c r="Q30" s="121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</row>
    <row r="31" spans="1:28" ht="13.5" customHeight="1">
      <c r="A31" s="523" t="s">
        <v>240</v>
      </c>
      <c r="B31" s="522"/>
      <c r="C31" s="185"/>
      <c r="D31" s="188"/>
      <c r="E31" s="817">
        <v>43.2</v>
      </c>
      <c r="F31" s="827"/>
      <c r="G31" s="185"/>
      <c r="H31" s="188"/>
      <c r="I31" s="817">
        <v>43.7</v>
      </c>
      <c r="J31" s="827"/>
      <c r="K31" s="185"/>
      <c r="L31" s="188"/>
      <c r="M31" s="817">
        <v>40.700000000000003</v>
      </c>
      <c r="N31" s="174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</row>
    <row r="32" spans="1:28" s="162" customFormat="1" ht="13.5" customHeight="1">
      <c r="A32" s="404"/>
      <c r="B32" s="404"/>
    </row>
    <row r="33" spans="1:17" s="162" customFormat="1" ht="13.5" customHeight="1">
      <c r="A33" s="392" t="s">
        <v>46</v>
      </c>
      <c r="B33" s="40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</row>
    <row r="34" spans="1:17" s="162" customFormat="1" ht="13.5" customHeight="1">
      <c r="A34" s="404"/>
      <c r="B34" s="407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6" t="s">
        <v>234</v>
      </c>
      <c r="N34" s="195"/>
    </row>
    <row r="35" spans="1:17" s="162" customFormat="1" ht="13.5" customHeight="1">
      <c r="A35" s="505" t="s">
        <v>20</v>
      </c>
      <c r="B35" s="506"/>
      <c r="C35" s="524" t="s">
        <v>434</v>
      </c>
      <c r="D35" s="525"/>
      <c r="E35" s="526"/>
      <c r="F35" s="526"/>
      <c r="G35" s="524" t="s">
        <v>435</v>
      </c>
      <c r="H35" s="525"/>
      <c r="I35" s="526"/>
      <c r="J35" s="526"/>
      <c r="K35" s="524" t="s">
        <v>436</v>
      </c>
      <c r="L35" s="525"/>
      <c r="M35" s="526"/>
      <c r="N35" s="167"/>
    </row>
    <row r="36" spans="1:17" s="162" customFormat="1" ht="13.5" customHeight="1">
      <c r="A36" s="507"/>
      <c r="B36" s="531"/>
      <c r="C36" s="527"/>
      <c r="D36" s="528"/>
      <c r="E36" s="529" t="s">
        <v>235</v>
      </c>
      <c r="F36" s="528"/>
      <c r="G36" s="527"/>
      <c r="H36" s="528"/>
      <c r="I36" s="532" t="s">
        <v>235</v>
      </c>
      <c r="J36" s="528"/>
      <c r="K36" s="527"/>
      <c r="L36" s="528"/>
      <c r="M36" s="532" t="s">
        <v>235</v>
      </c>
      <c r="N36" s="170"/>
    </row>
    <row r="37" spans="1:17" s="162" customFormat="1" ht="13.5" customHeight="1">
      <c r="A37" s="509"/>
      <c r="B37" s="510" t="s">
        <v>21</v>
      </c>
      <c r="C37" s="197">
        <v>215346</v>
      </c>
      <c r="D37" s="198"/>
      <c r="E37" s="817">
        <v>40.1</v>
      </c>
      <c r="F37" s="198"/>
      <c r="G37" s="197">
        <v>209488</v>
      </c>
      <c r="H37" s="198"/>
      <c r="I37" s="817">
        <v>39.6</v>
      </c>
      <c r="J37" s="198"/>
      <c r="K37" s="197">
        <v>163173</v>
      </c>
      <c r="L37" s="198"/>
      <c r="M37" s="817">
        <v>33.4</v>
      </c>
      <c r="N37" s="199"/>
      <c r="Q37" s="1211"/>
    </row>
    <row r="38" spans="1:17" s="162" customFormat="1" ht="13.5" customHeight="1">
      <c r="A38" s="533" t="s">
        <v>22</v>
      </c>
      <c r="B38" s="512" t="s">
        <v>23</v>
      </c>
      <c r="C38" s="177">
        <v>266451</v>
      </c>
      <c r="D38" s="200"/>
      <c r="E38" s="817">
        <v>49.7</v>
      </c>
      <c r="F38" s="200"/>
      <c r="G38" s="177">
        <v>268915</v>
      </c>
      <c r="H38" s="200"/>
      <c r="I38" s="817">
        <v>50.8</v>
      </c>
      <c r="J38" s="200"/>
      <c r="K38" s="177">
        <v>279523</v>
      </c>
      <c r="L38" s="200"/>
      <c r="M38" s="817">
        <v>57.3</v>
      </c>
      <c r="N38" s="201"/>
      <c r="Q38" s="1211"/>
    </row>
    <row r="39" spans="1:17" s="162" customFormat="1" ht="13.5" customHeight="1">
      <c r="A39" s="517" t="s">
        <v>24</v>
      </c>
      <c r="B39" s="512" t="s">
        <v>25</v>
      </c>
      <c r="C39" s="202">
        <v>5399</v>
      </c>
      <c r="D39" s="203"/>
      <c r="E39" s="828">
        <v>1</v>
      </c>
      <c r="F39" s="203"/>
      <c r="G39" s="202">
        <v>4997</v>
      </c>
      <c r="H39" s="204"/>
      <c r="I39" s="817">
        <v>0.9</v>
      </c>
      <c r="J39" s="204"/>
      <c r="K39" s="202">
        <v>4547</v>
      </c>
      <c r="L39" s="203"/>
      <c r="M39" s="828">
        <v>0.9</v>
      </c>
      <c r="N39" s="205"/>
      <c r="Q39" s="1211"/>
    </row>
    <row r="40" spans="1:17" s="162" customFormat="1" ht="13.5" customHeight="1">
      <c r="A40" s="517" t="s">
        <v>26</v>
      </c>
      <c r="B40" s="510" t="s">
        <v>27</v>
      </c>
      <c r="C40" s="177">
        <v>8007</v>
      </c>
      <c r="D40" s="200"/>
      <c r="E40" s="817">
        <v>1.5</v>
      </c>
      <c r="F40" s="200"/>
      <c r="G40" s="177">
        <v>7513</v>
      </c>
      <c r="H40" s="200"/>
      <c r="I40" s="817">
        <v>1.4</v>
      </c>
      <c r="J40" s="200"/>
      <c r="K40" s="177">
        <v>6409</v>
      </c>
      <c r="L40" s="200"/>
      <c r="M40" s="817">
        <v>1.3</v>
      </c>
      <c r="N40" s="206"/>
      <c r="Q40" s="1211"/>
    </row>
    <row r="41" spans="1:17" s="162" customFormat="1" ht="13.5" customHeight="1">
      <c r="A41" s="533" t="s">
        <v>28</v>
      </c>
      <c r="B41" s="510" t="s">
        <v>237</v>
      </c>
      <c r="C41" s="177">
        <v>27</v>
      </c>
      <c r="D41" s="200"/>
      <c r="E41" s="817">
        <v>0</v>
      </c>
      <c r="F41" s="200"/>
      <c r="G41" s="177">
        <v>44</v>
      </c>
      <c r="H41" s="200"/>
      <c r="I41" s="817">
        <v>0</v>
      </c>
      <c r="J41" s="200"/>
      <c r="K41" s="177">
        <v>32</v>
      </c>
      <c r="L41" s="200"/>
      <c r="M41" s="817">
        <v>0</v>
      </c>
      <c r="N41" s="206"/>
      <c r="Q41" s="1211"/>
    </row>
    <row r="42" spans="1:17" s="162" customFormat="1" ht="13.5" customHeight="1">
      <c r="A42" s="533"/>
      <c r="B42" s="512" t="s">
        <v>29</v>
      </c>
      <c r="C42" s="177">
        <v>41370</v>
      </c>
      <c r="D42" s="200"/>
      <c r="E42" s="817">
        <v>7.7</v>
      </c>
      <c r="F42" s="200"/>
      <c r="G42" s="177">
        <v>38264</v>
      </c>
      <c r="H42" s="200"/>
      <c r="I42" s="817">
        <v>7.2</v>
      </c>
      <c r="J42" s="200"/>
      <c r="K42" s="177">
        <v>34302</v>
      </c>
      <c r="L42" s="200"/>
      <c r="M42" s="817">
        <v>7</v>
      </c>
      <c r="N42" s="206"/>
      <c r="Q42" s="1211"/>
    </row>
    <row r="43" spans="1:17" s="162" customFormat="1" ht="13.5" customHeight="1" thickBot="1">
      <c r="A43" s="514"/>
      <c r="B43" s="519" t="s">
        <v>30</v>
      </c>
      <c r="C43" s="207">
        <v>536600</v>
      </c>
      <c r="D43" s="208"/>
      <c r="E43" s="818">
        <v>100</v>
      </c>
      <c r="F43" s="208"/>
      <c r="G43" s="207">
        <v>529221</v>
      </c>
      <c r="H43" s="208"/>
      <c r="I43" s="819">
        <v>100</v>
      </c>
      <c r="J43" s="208"/>
      <c r="K43" s="207">
        <v>487986</v>
      </c>
      <c r="L43" s="208"/>
      <c r="M43" s="819">
        <v>100</v>
      </c>
      <c r="N43" s="209"/>
    </row>
    <row r="44" spans="1:17" s="162" customFormat="1" ht="13.5" customHeight="1">
      <c r="A44" s="509"/>
      <c r="B44" s="510" t="s">
        <v>31</v>
      </c>
      <c r="C44" s="202">
        <v>182005</v>
      </c>
      <c r="D44" s="204"/>
      <c r="E44" s="820">
        <v>29.3</v>
      </c>
      <c r="F44" s="204"/>
      <c r="G44" s="202">
        <v>185544</v>
      </c>
      <c r="H44" s="204"/>
      <c r="I44" s="820">
        <v>30.4</v>
      </c>
      <c r="J44" s="204"/>
      <c r="K44" s="202">
        <v>165732</v>
      </c>
      <c r="L44" s="204"/>
      <c r="M44" s="820">
        <v>30.6</v>
      </c>
      <c r="N44" s="206"/>
      <c r="Q44" s="1211"/>
    </row>
    <row r="45" spans="1:17" s="162" customFormat="1" ht="13.5" customHeight="1">
      <c r="A45" s="517" t="s">
        <v>32</v>
      </c>
      <c r="B45" s="512" t="s">
        <v>33</v>
      </c>
      <c r="C45" s="177">
        <v>282808</v>
      </c>
      <c r="D45" s="200"/>
      <c r="E45" s="817">
        <v>45.5</v>
      </c>
      <c r="F45" s="200"/>
      <c r="G45" s="177">
        <v>283294</v>
      </c>
      <c r="H45" s="200"/>
      <c r="I45" s="817">
        <v>46.4</v>
      </c>
      <c r="J45" s="200"/>
      <c r="K45" s="177">
        <v>246069</v>
      </c>
      <c r="L45" s="200"/>
      <c r="M45" s="817">
        <v>45.4</v>
      </c>
      <c r="N45" s="206"/>
      <c r="Q45" s="1211"/>
    </row>
    <row r="46" spans="1:17" s="162" customFormat="1" ht="13.5" customHeight="1">
      <c r="A46" s="517" t="s">
        <v>34</v>
      </c>
      <c r="B46" s="512" t="s">
        <v>35</v>
      </c>
      <c r="C46" s="177">
        <v>10572</v>
      </c>
      <c r="D46" s="200"/>
      <c r="E46" s="817">
        <v>1.7</v>
      </c>
      <c r="F46" s="200"/>
      <c r="G46" s="177">
        <v>9901</v>
      </c>
      <c r="H46" s="200"/>
      <c r="I46" s="817">
        <v>1.6</v>
      </c>
      <c r="J46" s="200"/>
      <c r="K46" s="177">
        <v>10483</v>
      </c>
      <c r="L46" s="200"/>
      <c r="M46" s="817">
        <v>1.9</v>
      </c>
      <c r="N46" s="206"/>
      <c r="Q46" s="1211"/>
    </row>
    <row r="47" spans="1:17" s="162" customFormat="1" ht="13.5" customHeight="1">
      <c r="A47" s="517" t="s">
        <v>26</v>
      </c>
      <c r="B47" s="510" t="s">
        <v>36</v>
      </c>
      <c r="C47" s="177">
        <v>11526</v>
      </c>
      <c r="D47" s="200"/>
      <c r="E47" s="817">
        <v>1.9</v>
      </c>
      <c r="F47" s="200"/>
      <c r="G47" s="177">
        <v>11004</v>
      </c>
      <c r="H47" s="200"/>
      <c r="I47" s="817">
        <v>1.8</v>
      </c>
      <c r="J47" s="200"/>
      <c r="K47" s="177">
        <v>11316</v>
      </c>
      <c r="L47" s="200"/>
      <c r="M47" s="817">
        <v>2.1</v>
      </c>
      <c r="N47" s="206"/>
      <c r="Q47" s="1211"/>
    </row>
    <row r="48" spans="1:17" s="162" customFormat="1" ht="13.5" customHeight="1">
      <c r="A48" s="533" t="s">
        <v>28</v>
      </c>
      <c r="B48" s="510" t="s">
        <v>238</v>
      </c>
      <c r="C48" s="177">
        <v>73238</v>
      </c>
      <c r="D48" s="200"/>
      <c r="E48" s="817">
        <v>11.8</v>
      </c>
      <c r="F48" s="200"/>
      <c r="G48" s="177">
        <v>61292</v>
      </c>
      <c r="H48" s="200"/>
      <c r="I48" s="817">
        <v>10</v>
      </c>
      <c r="J48" s="200"/>
      <c r="K48" s="177">
        <v>50229</v>
      </c>
      <c r="L48" s="200"/>
      <c r="M48" s="817">
        <v>9.3000000000000007</v>
      </c>
      <c r="N48" s="206"/>
      <c r="Q48" s="1211"/>
    </row>
    <row r="49" spans="1:28" s="162" customFormat="1" ht="13.5" customHeight="1">
      <c r="A49" s="533"/>
      <c r="B49" s="512" t="s">
        <v>29</v>
      </c>
      <c r="C49" s="177">
        <v>61599</v>
      </c>
      <c r="D49" s="200"/>
      <c r="E49" s="817">
        <v>9.9</v>
      </c>
      <c r="F49" s="200"/>
      <c r="G49" s="177">
        <v>59876</v>
      </c>
      <c r="H49" s="200"/>
      <c r="I49" s="817">
        <v>9.8000000000000007</v>
      </c>
      <c r="J49" s="200"/>
      <c r="K49" s="177">
        <v>57941</v>
      </c>
      <c r="L49" s="200"/>
      <c r="M49" s="817">
        <v>10.7</v>
      </c>
      <c r="N49" s="206"/>
      <c r="Q49" s="1211"/>
    </row>
    <row r="50" spans="1:28" s="162" customFormat="1" ht="13.5" customHeight="1" thickBot="1">
      <c r="A50" s="514"/>
      <c r="B50" s="519" t="s">
        <v>30</v>
      </c>
      <c r="C50" s="207">
        <v>621748</v>
      </c>
      <c r="D50" s="208"/>
      <c r="E50" s="818">
        <v>100</v>
      </c>
      <c r="F50" s="208"/>
      <c r="G50" s="207">
        <v>610911</v>
      </c>
      <c r="H50" s="208"/>
      <c r="I50" s="819">
        <v>100</v>
      </c>
      <c r="J50" s="208"/>
      <c r="K50" s="207">
        <v>541770</v>
      </c>
      <c r="L50" s="208"/>
      <c r="M50" s="819">
        <v>100</v>
      </c>
      <c r="N50" s="209"/>
    </row>
    <row r="51" spans="1:28" s="162" customFormat="1" ht="13.5" customHeight="1">
      <c r="A51" s="516"/>
      <c r="B51" s="512" t="s">
        <v>37</v>
      </c>
      <c r="C51" s="203"/>
      <c r="D51" s="203"/>
      <c r="E51" s="829">
        <v>33341</v>
      </c>
      <c r="F51" s="204"/>
      <c r="G51" s="203"/>
      <c r="H51" s="203"/>
      <c r="I51" s="829">
        <v>23944</v>
      </c>
      <c r="J51" s="204"/>
      <c r="K51" s="203"/>
      <c r="L51" s="203"/>
      <c r="M51" s="829">
        <v>-2559</v>
      </c>
      <c r="N51" s="210"/>
    </row>
    <row r="52" spans="1:28" s="162" customFormat="1" ht="13.5" customHeight="1">
      <c r="A52" s="513"/>
      <c r="B52" s="510" t="s">
        <v>38</v>
      </c>
      <c r="C52" s="211"/>
      <c r="D52" s="212"/>
      <c r="E52" s="203">
        <v>-16357</v>
      </c>
      <c r="F52" s="213"/>
      <c r="G52" s="211"/>
      <c r="H52" s="212"/>
      <c r="I52" s="203">
        <v>-14379</v>
      </c>
      <c r="J52" s="213"/>
      <c r="K52" s="211"/>
      <c r="L52" s="212"/>
      <c r="M52" s="203">
        <v>33454</v>
      </c>
      <c r="N52" s="214"/>
    </row>
    <row r="53" spans="1:28" s="162" customFormat="1" ht="13.5" customHeight="1">
      <c r="A53" s="513" t="s">
        <v>22</v>
      </c>
      <c r="B53" s="510" t="s">
        <v>39</v>
      </c>
      <c r="C53" s="211"/>
      <c r="D53" s="212"/>
      <c r="E53" s="203">
        <v>-5173</v>
      </c>
      <c r="F53" s="213"/>
      <c r="G53" s="211"/>
      <c r="H53" s="212"/>
      <c r="I53" s="203">
        <v>-4904</v>
      </c>
      <c r="J53" s="213"/>
      <c r="K53" s="211"/>
      <c r="L53" s="212"/>
      <c r="M53" s="203">
        <v>-5936</v>
      </c>
      <c r="N53" s="214"/>
    </row>
    <row r="54" spans="1:28" s="162" customFormat="1" ht="13.5" customHeight="1">
      <c r="A54" s="513" t="s">
        <v>32</v>
      </c>
      <c r="B54" s="510" t="s">
        <v>40</v>
      </c>
      <c r="C54" s="211"/>
      <c r="D54" s="212"/>
      <c r="E54" s="203">
        <v>-3519</v>
      </c>
      <c r="F54" s="213"/>
      <c r="G54" s="211"/>
      <c r="H54" s="212"/>
      <c r="I54" s="203">
        <v>-3491</v>
      </c>
      <c r="J54" s="213"/>
      <c r="K54" s="211"/>
      <c r="L54" s="212"/>
      <c r="M54" s="203">
        <v>-4907</v>
      </c>
      <c r="N54" s="214"/>
    </row>
    <row r="55" spans="1:28" s="162" customFormat="1" ht="13.5" customHeight="1">
      <c r="A55" s="513" t="s">
        <v>41</v>
      </c>
      <c r="B55" s="510" t="s">
        <v>239</v>
      </c>
      <c r="C55" s="211"/>
      <c r="D55" s="212"/>
      <c r="E55" s="203">
        <v>-73211</v>
      </c>
      <c r="F55" s="213"/>
      <c r="G55" s="211"/>
      <c r="H55" s="212"/>
      <c r="I55" s="203">
        <v>-61248</v>
      </c>
      <c r="J55" s="213"/>
      <c r="K55" s="211"/>
      <c r="L55" s="212"/>
      <c r="M55" s="203">
        <v>-50197</v>
      </c>
      <c r="N55" s="214"/>
    </row>
    <row r="56" spans="1:28" s="162" customFormat="1" ht="13.5" customHeight="1">
      <c r="A56" s="513"/>
      <c r="B56" s="512" t="s">
        <v>42</v>
      </c>
      <c r="C56" s="211"/>
      <c r="D56" s="215"/>
      <c r="E56" s="822">
        <v>-20229</v>
      </c>
      <c r="F56" s="216"/>
      <c r="G56" s="211"/>
      <c r="H56" s="215"/>
      <c r="I56" s="822">
        <v>-21612</v>
      </c>
      <c r="J56" s="216"/>
      <c r="K56" s="211"/>
      <c r="L56" s="215"/>
      <c r="M56" s="822">
        <v>-23639</v>
      </c>
      <c r="N56" s="217"/>
    </row>
    <row r="57" spans="1:28" s="162" customFormat="1" ht="13.5" customHeight="1" thickBot="1">
      <c r="A57" s="518"/>
      <c r="B57" s="519" t="s">
        <v>43</v>
      </c>
      <c r="C57" s="218"/>
      <c r="D57" s="219"/>
      <c r="E57" s="824">
        <v>-85148</v>
      </c>
      <c r="F57" s="220"/>
      <c r="G57" s="218"/>
      <c r="H57" s="219"/>
      <c r="I57" s="824">
        <v>-81690</v>
      </c>
      <c r="J57" s="220"/>
      <c r="K57" s="218"/>
      <c r="L57" s="219"/>
      <c r="M57" s="824">
        <v>-53784</v>
      </c>
      <c r="N57" s="199"/>
    </row>
    <row r="58" spans="1:28" s="162" customFormat="1" ht="13.5" customHeight="1">
      <c r="A58" s="521" t="s">
        <v>44</v>
      </c>
      <c r="B58" s="522"/>
      <c r="C58" s="197"/>
      <c r="D58" s="221"/>
      <c r="E58" s="197">
        <v>1158348</v>
      </c>
      <c r="F58" s="222"/>
      <c r="G58" s="197"/>
      <c r="H58" s="221"/>
      <c r="I58" s="197">
        <v>1140132</v>
      </c>
      <c r="J58" s="222"/>
      <c r="K58" s="197"/>
      <c r="L58" s="221"/>
      <c r="M58" s="830">
        <v>1029756</v>
      </c>
      <c r="N58" s="223"/>
    </row>
    <row r="59" spans="1:28" s="162" customFormat="1" ht="15" customHeight="1">
      <c r="A59" s="521" t="s">
        <v>45</v>
      </c>
      <c r="B59" s="522"/>
      <c r="C59" s="211"/>
      <c r="D59" s="215"/>
      <c r="E59" s="822">
        <v>2122843</v>
      </c>
      <c r="F59" s="216"/>
      <c r="G59" s="211"/>
      <c r="H59" s="215"/>
      <c r="I59" s="822">
        <v>2035031</v>
      </c>
      <c r="J59" s="216"/>
      <c r="K59" s="211"/>
      <c r="L59" s="215"/>
      <c r="M59" s="822">
        <v>1963565</v>
      </c>
      <c r="N59" s="217"/>
      <c r="Q59" s="1211"/>
    </row>
    <row r="60" spans="1:28" s="162" customFormat="1" ht="15" customHeight="1">
      <c r="A60" s="523" t="s">
        <v>240</v>
      </c>
      <c r="B60" s="522"/>
      <c r="C60" s="224"/>
      <c r="D60" s="225"/>
      <c r="E60" s="817">
        <v>54.6</v>
      </c>
      <c r="F60" s="226"/>
      <c r="G60" s="227"/>
      <c r="H60" s="228"/>
      <c r="I60" s="817">
        <v>56</v>
      </c>
      <c r="J60" s="226"/>
      <c r="K60" s="227"/>
      <c r="L60" s="228"/>
      <c r="M60" s="817">
        <v>52.4</v>
      </c>
      <c r="N60" s="229"/>
      <c r="Q60" s="391"/>
    </row>
    <row r="62" spans="1:28">
      <c r="A62" s="392" t="s">
        <v>47</v>
      </c>
      <c r="C62" s="230"/>
      <c r="D62" s="231"/>
      <c r="E62" s="230"/>
      <c r="F62" s="231"/>
      <c r="G62" s="230"/>
      <c r="H62" s="231"/>
      <c r="I62" s="230"/>
      <c r="J62" s="231"/>
      <c r="K62" s="230"/>
      <c r="L62" s="231"/>
      <c r="M62" s="230"/>
      <c r="N62" s="232"/>
      <c r="O62" s="391"/>
      <c r="P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</row>
    <row r="63" spans="1:28">
      <c r="B63" s="408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234" t="s">
        <v>234</v>
      </c>
      <c r="N63" s="235"/>
      <c r="O63" s="391"/>
      <c r="P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</row>
    <row r="64" spans="1:28">
      <c r="A64" s="534" t="s">
        <v>20</v>
      </c>
      <c r="B64" s="535"/>
      <c r="C64" s="524" t="s">
        <v>434</v>
      </c>
      <c r="D64" s="525"/>
      <c r="E64" s="526"/>
      <c r="F64" s="526"/>
      <c r="G64" s="524" t="s">
        <v>435</v>
      </c>
      <c r="H64" s="525"/>
      <c r="I64" s="526"/>
      <c r="J64" s="526"/>
      <c r="K64" s="524" t="s">
        <v>436</v>
      </c>
      <c r="L64" s="525"/>
      <c r="M64" s="526"/>
      <c r="N64" s="167"/>
      <c r="O64" s="391"/>
      <c r="P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</row>
    <row r="65" spans="1:17" s="391" customFormat="1">
      <c r="A65" s="507"/>
      <c r="B65" s="531"/>
      <c r="C65" s="527"/>
      <c r="D65" s="528"/>
      <c r="E65" s="529" t="s">
        <v>235</v>
      </c>
      <c r="F65" s="528"/>
      <c r="G65" s="527"/>
      <c r="H65" s="528"/>
      <c r="I65" s="532" t="s">
        <v>235</v>
      </c>
      <c r="J65" s="528"/>
      <c r="K65" s="527"/>
      <c r="L65" s="528"/>
      <c r="M65" s="532" t="s">
        <v>235</v>
      </c>
      <c r="N65" s="170"/>
      <c r="Q65" s="162"/>
    </row>
    <row r="66" spans="1:17" s="391" customFormat="1">
      <c r="A66" s="509"/>
      <c r="B66" s="510" t="s">
        <v>21</v>
      </c>
      <c r="C66" s="197">
        <v>50412</v>
      </c>
      <c r="D66" s="200"/>
      <c r="E66" s="817">
        <v>26.5</v>
      </c>
      <c r="F66" s="200"/>
      <c r="G66" s="197">
        <v>50975</v>
      </c>
      <c r="H66" s="200"/>
      <c r="I66" s="817">
        <v>26.5</v>
      </c>
      <c r="J66" s="200"/>
      <c r="K66" s="197">
        <v>43938</v>
      </c>
      <c r="L66" s="200"/>
      <c r="M66" s="817">
        <v>24.2</v>
      </c>
      <c r="N66" s="201"/>
      <c r="Q66" s="1211"/>
    </row>
    <row r="67" spans="1:17" s="391" customFormat="1">
      <c r="A67" s="511" t="s">
        <v>22</v>
      </c>
      <c r="B67" s="512" t="s">
        <v>23</v>
      </c>
      <c r="C67" s="177">
        <v>118675</v>
      </c>
      <c r="D67" s="204"/>
      <c r="E67" s="817">
        <v>62.4</v>
      </c>
      <c r="F67" s="204"/>
      <c r="G67" s="177">
        <v>122168</v>
      </c>
      <c r="H67" s="204"/>
      <c r="I67" s="817">
        <v>63.4</v>
      </c>
      <c r="J67" s="204"/>
      <c r="K67" s="177">
        <v>121550</v>
      </c>
      <c r="L67" s="204"/>
      <c r="M67" s="817">
        <v>67</v>
      </c>
      <c r="N67" s="205"/>
      <c r="Q67" s="1211"/>
    </row>
    <row r="68" spans="1:17" s="391" customFormat="1">
      <c r="A68" s="513" t="s">
        <v>24</v>
      </c>
      <c r="B68" s="512" t="s">
        <v>25</v>
      </c>
      <c r="C68" s="202">
        <v>2615</v>
      </c>
      <c r="D68" s="200"/>
      <c r="E68" s="817">
        <v>1.4</v>
      </c>
      <c r="F68" s="200"/>
      <c r="G68" s="202">
        <v>2455</v>
      </c>
      <c r="H68" s="200"/>
      <c r="I68" s="817">
        <v>1.3</v>
      </c>
      <c r="J68" s="200"/>
      <c r="K68" s="202">
        <v>2246</v>
      </c>
      <c r="L68" s="200"/>
      <c r="M68" s="817">
        <v>1.2</v>
      </c>
      <c r="N68" s="206"/>
      <c r="Q68" s="1211"/>
    </row>
    <row r="69" spans="1:17" s="391" customFormat="1">
      <c r="A69" s="513" t="s">
        <v>26</v>
      </c>
      <c r="B69" s="510" t="s">
        <v>27</v>
      </c>
      <c r="C69" s="177">
        <v>3200</v>
      </c>
      <c r="D69" s="200"/>
      <c r="E69" s="817">
        <v>1.7</v>
      </c>
      <c r="F69" s="200"/>
      <c r="G69" s="177">
        <v>2879</v>
      </c>
      <c r="H69" s="200"/>
      <c r="I69" s="817">
        <v>1.5</v>
      </c>
      <c r="J69" s="200"/>
      <c r="K69" s="177">
        <v>2621</v>
      </c>
      <c r="L69" s="200"/>
      <c r="M69" s="817">
        <v>1.4</v>
      </c>
      <c r="N69" s="206"/>
      <c r="Q69" s="1211"/>
    </row>
    <row r="70" spans="1:17" s="391" customFormat="1">
      <c r="A70" s="511" t="s">
        <v>28</v>
      </c>
      <c r="B70" s="510" t="s">
        <v>237</v>
      </c>
      <c r="C70" s="177">
        <v>13</v>
      </c>
      <c r="D70" s="200"/>
      <c r="E70" s="817">
        <v>0</v>
      </c>
      <c r="F70" s="200"/>
      <c r="G70" s="177">
        <v>17</v>
      </c>
      <c r="H70" s="200"/>
      <c r="I70" s="817">
        <v>0</v>
      </c>
      <c r="J70" s="200"/>
      <c r="K70" s="177">
        <v>10</v>
      </c>
      <c r="L70" s="200"/>
      <c r="M70" s="817">
        <v>0</v>
      </c>
      <c r="N70" s="206"/>
      <c r="Q70" s="1211"/>
    </row>
    <row r="71" spans="1:17" s="391" customFormat="1">
      <c r="A71" s="511"/>
      <c r="B71" s="512" t="s">
        <v>29</v>
      </c>
      <c r="C71" s="177">
        <v>15147</v>
      </c>
      <c r="D71" s="200"/>
      <c r="E71" s="817">
        <v>8</v>
      </c>
      <c r="F71" s="200"/>
      <c r="G71" s="177">
        <v>14169</v>
      </c>
      <c r="H71" s="200"/>
      <c r="I71" s="817">
        <v>7.4</v>
      </c>
      <c r="J71" s="200"/>
      <c r="K71" s="177">
        <v>11151</v>
      </c>
      <c r="L71" s="200"/>
      <c r="M71" s="817">
        <v>6.1</v>
      </c>
      <c r="N71" s="206"/>
      <c r="Q71" s="1211"/>
    </row>
    <row r="72" spans="1:17" s="391" customFormat="1" ht="14.25" thickBot="1">
      <c r="A72" s="514"/>
      <c r="B72" s="515" t="s">
        <v>30</v>
      </c>
      <c r="C72" s="207">
        <v>190062</v>
      </c>
      <c r="D72" s="208"/>
      <c r="E72" s="818">
        <v>100</v>
      </c>
      <c r="F72" s="208"/>
      <c r="G72" s="207">
        <v>192663</v>
      </c>
      <c r="H72" s="208"/>
      <c r="I72" s="819">
        <v>100</v>
      </c>
      <c r="J72" s="208"/>
      <c r="K72" s="207">
        <v>181516</v>
      </c>
      <c r="L72" s="208"/>
      <c r="M72" s="819">
        <v>100</v>
      </c>
      <c r="N72" s="209"/>
      <c r="Q72" s="162"/>
    </row>
    <row r="73" spans="1:17" s="391" customFormat="1">
      <c r="A73" s="509"/>
      <c r="B73" s="510" t="s">
        <v>31</v>
      </c>
      <c r="C73" s="202">
        <v>44157</v>
      </c>
      <c r="D73" s="200"/>
      <c r="E73" s="820">
        <v>19.3</v>
      </c>
      <c r="F73" s="204"/>
      <c r="G73" s="202">
        <v>43919</v>
      </c>
      <c r="H73" s="204"/>
      <c r="I73" s="820">
        <v>20</v>
      </c>
      <c r="J73" s="204"/>
      <c r="K73" s="202">
        <v>40095</v>
      </c>
      <c r="L73" s="204"/>
      <c r="M73" s="820">
        <v>20.8</v>
      </c>
      <c r="N73" s="206"/>
      <c r="Q73" s="1211"/>
    </row>
    <row r="74" spans="1:17" s="391" customFormat="1">
      <c r="A74" s="536" t="s">
        <v>32</v>
      </c>
      <c r="B74" s="512" t="s">
        <v>33</v>
      </c>
      <c r="C74" s="177">
        <v>114677</v>
      </c>
      <c r="D74" s="200"/>
      <c r="E74" s="820">
        <v>50.2</v>
      </c>
      <c r="F74" s="200"/>
      <c r="G74" s="177">
        <v>113225</v>
      </c>
      <c r="H74" s="200"/>
      <c r="I74" s="820">
        <v>51.5</v>
      </c>
      <c r="J74" s="200"/>
      <c r="K74" s="177">
        <v>98176</v>
      </c>
      <c r="L74" s="200"/>
      <c r="M74" s="820">
        <v>50.9</v>
      </c>
      <c r="N74" s="206"/>
      <c r="Q74" s="1211"/>
    </row>
    <row r="75" spans="1:17" s="391" customFormat="1">
      <c r="A75" s="537" t="s">
        <v>34</v>
      </c>
      <c r="B75" s="512" t="s">
        <v>35</v>
      </c>
      <c r="C75" s="177">
        <v>4406</v>
      </c>
      <c r="D75" s="200"/>
      <c r="E75" s="820">
        <v>1.9</v>
      </c>
      <c r="F75" s="200"/>
      <c r="G75" s="177">
        <v>4262</v>
      </c>
      <c r="H75" s="200"/>
      <c r="I75" s="820">
        <v>1.9</v>
      </c>
      <c r="J75" s="200"/>
      <c r="K75" s="177">
        <v>4374</v>
      </c>
      <c r="L75" s="200"/>
      <c r="M75" s="820">
        <v>2.2999999999999998</v>
      </c>
      <c r="N75" s="206"/>
      <c r="Q75" s="1211"/>
    </row>
    <row r="76" spans="1:17" s="391" customFormat="1">
      <c r="A76" s="537" t="s">
        <v>26</v>
      </c>
      <c r="B76" s="510" t="s">
        <v>36</v>
      </c>
      <c r="C76" s="177">
        <v>5622</v>
      </c>
      <c r="D76" s="200"/>
      <c r="E76" s="820">
        <v>2.5</v>
      </c>
      <c r="F76" s="200"/>
      <c r="G76" s="177">
        <v>5414</v>
      </c>
      <c r="H76" s="200"/>
      <c r="I76" s="820">
        <v>2.5</v>
      </c>
      <c r="J76" s="200"/>
      <c r="K76" s="177">
        <v>5585</v>
      </c>
      <c r="L76" s="200"/>
      <c r="M76" s="820">
        <v>2.9</v>
      </c>
      <c r="N76" s="206"/>
      <c r="Q76" s="1211"/>
    </row>
    <row r="77" spans="1:17" s="391" customFormat="1">
      <c r="A77" s="536" t="s">
        <v>28</v>
      </c>
      <c r="B77" s="510" t="s">
        <v>238</v>
      </c>
      <c r="C77" s="177">
        <v>43167</v>
      </c>
      <c r="D77" s="200"/>
      <c r="E77" s="820">
        <v>18.899999999999999</v>
      </c>
      <c r="F77" s="200"/>
      <c r="G77" s="177">
        <v>36564</v>
      </c>
      <c r="H77" s="200"/>
      <c r="I77" s="820">
        <v>16.600000000000001</v>
      </c>
      <c r="J77" s="200"/>
      <c r="K77" s="177">
        <v>29879</v>
      </c>
      <c r="L77" s="200"/>
      <c r="M77" s="820">
        <v>15.5</v>
      </c>
      <c r="N77" s="206"/>
      <c r="Q77" s="1211"/>
    </row>
    <row r="78" spans="1:17" s="391" customFormat="1">
      <c r="A78" s="536"/>
      <c r="B78" s="512" t="s">
        <v>29</v>
      </c>
      <c r="C78" s="177">
        <v>16501</v>
      </c>
      <c r="D78" s="200"/>
      <c r="E78" s="817">
        <v>7.2</v>
      </c>
      <c r="F78" s="200"/>
      <c r="G78" s="177">
        <v>16566</v>
      </c>
      <c r="H78" s="200"/>
      <c r="I78" s="817">
        <v>7.5</v>
      </c>
      <c r="J78" s="200"/>
      <c r="K78" s="177">
        <v>14908</v>
      </c>
      <c r="L78" s="200"/>
      <c r="M78" s="817">
        <v>7.7</v>
      </c>
      <c r="N78" s="206"/>
      <c r="Q78" s="1211"/>
    </row>
    <row r="79" spans="1:17" s="391" customFormat="1" ht="14.25" thickBot="1">
      <c r="A79" s="514"/>
      <c r="B79" s="515" t="s">
        <v>30</v>
      </c>
      <c r="C79" s="207">
        <v>228530</v>
      </c>
      <c r="D79" s="208"/>
      <c r="E79" s="818">
        <v>100</v>
      </c>
      <c r="F79" s="208"/>
      <c r="G79" s="207">
        <v>219950</v>
      </c>
      <c r="H79" s="208"/>
      <c r="I79" s="819">
        <v>100</v>
      </c>
      <c r="J79" s="208"/>
      <c r="K79" s="207">
        <v>193017</v>
      </c>
      <c r="L79" s="208"/>
      <c r="M79" s="819">
        <v>100</v>
      </c>
      <c r="N79" s="209"/>
      <c r="Q79" s="162"/>
    </row>
    <row r="80" spans="1:17" s="391" customFormat="1">
      <c r="A80" s="516"/>
      <c r="B80" s="512" t="s">
        <v>37</v>
      </c>
      <c r="C80" s="202"/>
      <c r="D80" s="203"/>
      <c r="E80" s="829">
        <v>6255</v>
      </c>
      <c r="F80" s="204"/>
      <c r="G80" s="202"/>
      <c r="H80" s="203"/>
      <c r="I80" s="829">
        <v>7056</v>
      </c>
      <c r="J80" s="204"/>
      <c r="K80" s="202"/>
      <c r="L80" s="203"/>
      <c r="M80" s="203">
        <v>3843</v>
      </c>
      <c r="N80" s="210"/>
      <c r="Q80" s="162"/>
    </row>
    <row r="81" spans="1:28">
      <c r="A81" s="517"/>
      <c r="B81" s="510" t="s">
        <v>38</v>
      </c>
      <c r="C81" s="177"/>
      <c r="D81" s="822"/>
      <c r="E81" s="203">
        <v>3998</v>
      </c>
      <c r="F81" s="200"/>
      <c r="G81" s="177"/>
      <c r="H81" s="822"/>
      <c r="I81" s="203">
        <v>8943</v>
      </c>
      <c r="J81" s="200"/>
      <c r="K81" s="177"/>
      <c r="L81" s="822"/>
      <c r="M81" s="822">
        <v>23374</v>
      </c>
      <c r="N81" s="206"/>
      <c r="O81" s="391"/>
      <c r="P81" s="391"/>
      <c r="R81" s="391"/>
      <c r="S81" s="391"/>
      <c r="T81" s="391"/>
      <c r="U81" s="391"/>
      <c r="V81" s="391"/>
      <c r="W81" s="391"/>
      <c r="X81" s="391"/>
      <c r="Y81" s="391"/>
      <c r="Z81" s="391"/>
      <c r="AA81" s="391"/>
      <c r="AB81" s="391"/>
    </row>
    <row r="82" spans="1:28">
      <c r="A82" s="517" t="s">
        <v>22</v>
      </c>
      <c r="B82" s="510" t="s">
        <v>39</v>
      </c>
      <c r="C82" s="177"/>
      <c r="D82" s="822"/>
      <c r="E82" s="203">
        <v>-1791</v>
      </c>
      <c r="F82" s="200"/>
      <c r="G82" s="177"/>
      <c r="H82" s="822"/>
      <c r="I82" s="203">
        <v>-1807</v>
      </c>
      <c r="J82" s="200"/>
      <c r="K82" s="177"/>
      <c r="L82" s="822"/>
      <c r="M82" s="822">
        <v>-2128</v>
      </c>
      <c r="N82" s="206"/>
      <c r="O82" s="391"/>
      <c r="P82" s="391"/>
      <c r="R82" s="391"/>
      <c r="S82" s="391"/>
      <c r="T82" s="391"/>
      <c r="U82" s="391"/>
      <c r="V82" s="391"/>
      <c r="W82" s="391"/>
      <c r="X82" s="391"/>
      <c r="Y82" s="391"/>
      <c r="Z82" s="391"/>
      <c r="AA82" s="391"/>
      <c r="AB82" s="391"/>
    </row>
    <row r="83" spans="1:28">
      <c r="A83" s="517" t="s">
        <v>32</v>
      </c>
      <c r="B83" s="510" t="s">
        <v>40</v>
      </c>
      <c r="C83" s="177"/>
      <c r="D83" s="822"/>
      <c r="E83" s="203">
        <v>-2422</v>
      </c>
      <c r="F83" s="200"/>
      <c r="G83" s="177"/>
      <c r="H83" s="822"/>
      <c r="I83" s="203">
        <v>-2535</v>
      </c>
      <c r="J83" s="200"/>
      <c r="K83" s="177"/>
      <c r="L83" s="822"/>
      <c r="M83" s="822">
        <v>-2964</v>
      </c>
      <c r="N83" s="206"/>
      <c r="O83" s="391"/>
      <c r="P83" s="391"/>
      <c r="R83" s="391"/>
      <c r="S83" s="391"/>
      <c r="T83" s="391"/>
      <c r="U83" s="391"/>
      <c r="V83" s="391"/>
      <c r="W83" s="391"/>
      <c r="X83" s="391"/>
      <c r="Y83" s="391"/>
      <c r="Z83" s="391"/>
      <c r="AA83" s="391"/>
      <c r="AB83" s="391"/>
    </row>
    <row r="84" spans="1:28">
      <c r="A84" s="517" t="s">
        <v>41</v>
      </c>
      <c r="B84" s="510" t="s">
        <v>239</v>
      </c>
      <c r="C84" s="177"/>
      <c r="D84" s="822"/>
      <c r="E84" s="203">
        <v>-43154</v>
      </c>
      <c r="F84" s="200"/>
      <c r="G84" s="177"/>
      <c r="H84" s="822"/>
      <c r="I84" s="203">
        <v>-36547</v>
      </c>
      <c r="J84" s="200"/>
      <c r="K84" s="177"/>
      <c r="L84" s="822"/>
      <c r="M84" s="822">
        <v>-29869</v>
      </c>
      <c r="N84" s="206"/>
      <c r="O84" s="391"/>
      <c r="P84" s="391"/>
      <c r="R84" s="391"/>
      <c r="S84" s="391"/>
      <c r="T84" s="391"/>
      <c r="U84" s="391"/>
      <c r="V84" s="391"/>
      <c r="W84" s="391"/>
      <c r="X84" s="391"/>
      <c r="Y84" s="391"/>
      <c r="Z84" s="391"/>
      <c r="AA84" s="391"/>
      <c r="AB84" s="391"/>
    </row>
    <row r="85" spans="1:28">
      <c r="A85" s="509"/>
      <c r="B85" s="512" t="s">
        <v>42</v>
      </c>
      <c r="C85" s="177"/>
      <c r="D85" s="822"/>
      <c r="E85" s="203">
        <v>-1354</v>
      </c>
      <c r="F85" s="222"/>
      <c r="G85" s="177"/>
      <c r="H85" s="822"/>
      <c r="I85" s="203">
        <v>-2397</v>
      </c>
      <c r="J85" s="222"/>
      <c r="K85" s="177"/>
      <c r="L85" s="822"/>
      <c r="M85" s="822">
        <v>-3757</v>
      </c>
      <c r="N85" s="194"/>
      <c r="O85" s="391"/>
      <c r="P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</row>
    <row r="86" spans="1:28" ht="14.25" thickBot="1">
      <c r="A86" s="518"/>
      <c r="B86" s="519" t="s">
        <v>43</v>
      </c>
      <c r="C86" s="207"/>
      <c r="D86" s="831"/>
      <c r="E86" s="824">
        <v>-38468</v>
      </c>
      <c r="F86" s="208"/>
      <c r="G86" s="207"/>
      <c r="H86" s="831"/>
      <c r="I86" s="824">
        <v>-27287</v>
      </c>
      <c r="J86" s="208"/>
      <c r="K86" s="207"/>
      <c r="L86" s="831"/>
      <c r="M86" s="831">
        <v>-11501</v>
      </c>
      <c r="N86" s="209"/>
      <c r="O86" s="391"/>
      <c r="P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</row>
    <row r="87" spans="1:28">
      <c r="A87" s="521" t="s">
        <v>44</v>
      </c>
      <c r="B87" s="522"/>
      <c r="C87" s="177"/>
      <c r="D87" s="822"/>
      <c r="E87" s="197">
        <v>418592</v>
      </c>
      <c r="F87" s="200"/>
      <c r="G87" s="177"/>
      <c r="H87" s="822"/>
      <c r="I87" s="197">
        <v>412613</v>
      </c>
      <c r="J87" s="200"/>
      <c r="K87" s="177"/>
      <c r="L87" s="822"/>
      <c r="M87" s="822">
        <v>374533</v>
      </c>
      <c r="N87" s="206"/>
      <c r="O87" s="391"/>
      <c r="P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</row>
    <row r="88" spans="1:28">
      <c r="A88" s="521" t="s">
        <v>45</v>
      </c>
      <c r="B88" s="522"/>
      <c r="C88" s="177"/>
      <c r="D88" s="822"/>
      <c r="E88" s="822">
        <v>949412</v>
      </c>
      <c r="F88" s="200"/>
      <c r="G88" s="177"/>
      <c r="H88" s="822"/>
      <c r="I88" s="822">
        <v>914432</v>
      </c>
      <c r="J88" s="200"/>
      <c r="K88" s="177"/>
      <c r="L88" s="822"/>
      <c r="M88" s="822">
        <v>895564</v>
      </c>
      <c r="N88" s="206"/>
      <c r="O88" s="391"/>
      <c r="P88" s="391"/>
      <c r="Q88" s="1211"/>
      <c r="R88" s="391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</row>
    <row r="89" spans="1:28">
      <c r="A89" s="523" t="s">
        <v>241</v>
      </c>
      <c r="B89" s="522"/>
      <c r="C89" s="225"/>
      <c r="D89" s="225"/>
      <c r="E89" s="817">
        <v>44.1</v>
      </c>
      <c r="F89" s="236"/>
      <c r="G89" s="237"/>
      <c r="H89" s="237"/>
      <c r="I89" s="817">
        <v>45.1</v>
      </c>
      <c r="J89" s="236"/>
      <c r="K89" s="237"/>
      <c r="L89" s="237"/>
      <c r="M89" s="817">
        <v>41.8</v>
      </c>
      <c r="N89" s="214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</row>
    <row r="90" spans="1:28">
      <c r="A90" s="286"/>
      <c r="B90" s="286"/>
    </row>
    <row r="91" spans="1:28">
      <c r="A91" s="538" t="s">
        <v>242</v>
      </c>
      <c r="B91" s="539"/>
      <c r="C91" s="238"/>
      <c r="D91" s="239"/>
      <c r="E91" s="242">
        <v>51.3</v>
      </c>
      <c r="F91" s="240"/>
      <c r="G91" s="241"/>
      <c r="H91" s="242"/>
      <c r="I91" s="242">
        <v>52.6</v>
      </c>
      <c r="J91" s="240"/>
      <c r="K91" s="241"/>
      <c r="L91" s="242"/>
      <c r="M91" s="242">
        <v>49.1</v>
      </c>
      <c r="N91" s="217"/>
      <c r="O91" s="391"/>
      <c r="P91" s="391"/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</row>
    <row r="93" spans="1:28">
      <c r="A93" s="392" t="s">
        <v>243</v>
      </c>
      <c r="B93" s="389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164"/>
      <c r="O93" s="391"/>
      <c r="P93" s="391"/>
      <c r="R93" s="391"/>
      <c r="S93" s="391"/>
      <c r="T93" s="391"/>
      <c r="U93" s="391"/>
      <c r="V93" s="391"/>
      <c r="W93" s="391"/>
      <c r="X93" s="391"/>
      <c r="Y93" s="391"/>
      <c r="Z93" s="391"/>
      <c r="AA93" s="391"/>
      <c r="AB93" s="391"/>
    </row>
    <row r="94" spans="1:28">
      <c r="B94" s="409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166" t="s">
        <v>234</v>
      </c>
      <c r="O94" s="391"/>
      <c r="P94" s="391"/>
      <c r="R94" s="391"/>
      <c r="S94" s="391"/>
      <c r="T94" s="391"/>
      <c r="U94" s="391"/>
      <c r="V94" s="391"/>
      <c r="W94" s="391"/>
      <c r="X94" s="391"/>
      <c r="Y94" s="391"/>
      <c r="Z94" s="391"/>
      <c r="AA94" s="391"/>
      <c r="AB94" s="391"/>
    </row>
    <row r="95" spans="1:28">
      <c r="A95" s="505" t="s">
        <v>20</v>
      </c>
      <c r="B95" s="535"/>
      <c r="C95" s="524" t="s">
        <v>434</v>
      </c>
      <c r="D95" s="525"/>
      <c r="E95" s="526"/>
      <c r="F95" s="526"/>
      <c r="G95" s="524" t="s">
        <v>435</v>
      </c>
      <c r="H95" s="525"/>
      <c r="I95" s="526"/>
      <c r="J95" s="526"/>
      <c r="K95" s="524" t="s">
        <v>436</v>
      </c>
      <c r="L95" s="525"/>
      <c r="M95" s="526"/>
      <c r="N95" s="167"/>
      <c r="O95" s="391"/>
      <c r="P95" s="391"/>
      <c r="Q95" s="1211"/>
      <c r="R95" s="391"/>
      <c r="S95" s="391"/>
      <c r="T95" s="391"/>
      <c r="U95" s="391"/>
      <c r="V95" s="391"/>
      <c r="W95" s="391"/>
      <c r="X95" s="391"/>
      <c r="Y95" s="391"/>
      <c r="Z95" s="391"/>
      <c r="AA95" s="391"/>
      <c r="AB95" s="391"/>
    </row>
    <row r="96" spans="1:28">
      <c r="A96" s="507"/>
      <c r="B96" s="508"/>
      <c r="C96" s="527"/>
      <c r="D96" s="528"/>
      <c r="E96" s="529" t="s">
        <v>235</v>
      </c>
      <c r="F96" s="530"/>
      <c r="G96" s="527"/>
      <c r="H96" s="528"/>
      <c r="I96" s="529" t="s">
        <v>235</v>
      </c>
      <c r="J96" s="530"/>
      <c r="K96" s="527"/>
      <c r="L96" s="528"/>
      <c r="M96" s="529" t="s">
        <v>235</v>
      </c>
      <c r="N96" s="170"/>
      <c r="O96" s="391"/>
      <c r="P96" s="391"/>
      <c r="Q96" s="1211"/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</row>
    <row r="97" spans="1:17" s="391" customFormat="1">
      <c r="A97" s="540"/>
      <c r="B97" s="512" t="s">
        <v>23</v>
      </c>
      <c r="C97" s="177">
        <v>31682</v>
      </c>
      <c r="D97" s="172"/>
      <c r="E97" s="817">
        <v>22.4</v>
      </c>
      <c r="F97" s="173"/>
      <c r="G97" s="177">
        <v>32635</v>
      </c>
      <c r="H97" s="172"/>
      <c r="I97" s="817">
        <v>23.2</v>
      </c>
      <c r="J97" s="173"/>
      <c r="K97" s="177">
        <v>31717</v>
      </c>
      <c r="L97" s="172"/>
      <c r="M97" s="817">
        <v>24.4</v>
      </c>
      <c r="N97" s="174"/>
      <c r="Q97" s="1211"/>
    </row>
    <row r="98" spans="1:17" s="391" customFormat="1">
      <c r="A98" s="513" t="s">
        <v>22</v>
      </c>
      <c r="B98" s="512" t="s">
        <v>25</v>
      </c>
      <c r="C98" s="202">
        <v>127</v>
      </c>
      <c r="D98" s="172"/>
      <c r="E98" s="817">
        <v>0.1</v>
      </c>
      <c r="F98" s="173"/>
      <c r="G98" s="202">
        <v>96</v>
      </c>
      <c r="H98" s="172"/>
      <c r="I98" s="817">
        <v>0.1</v>
      </c>
      <c r="J98" s="173"/>
      <c r="K98" s="202">
        <v>84</v>
      </c>
      <c r="L98" s="172"/>
      <c r="M98" s="817">
        <v>0.1</v>
      </c>
      <c r="N98" s="174"/>
      <c r="Q98" s="1211"/>
    </row>
    <row r="99" spans="1:17" s="391" customFormat="1">
      <c r="A99" s="513" t="s">
        <v>24</v>
      </c>
      <c r="B99" s="510" t="s">
        <v>27</v>
      </c>
      <c r="C99" s="177">
        <v>12300</v>
      </c>
      <c r="D99" s="172"/>
      <c r="E99" s="817">
        <v>8.6999999999999993</v>
      </c>
      <c r="F99" s="173"/>
      <c r="G99" s="177">
        <v>12039</v>
      </c>
      <c r="H99" s="172"/>
      <c r="I99" s="817">
        <v>8.6</v>
      </c>
      <c r="J99" s="173"/>
      <c r="K99" s="177">
        <v>11582</v>
      </c>
      <c r="L99" s="172"/>
      <c r="M99" s="817">
        <v>8.9</v>
      </c>
      <c r="N99" s="174"/>
      <c r="Q99" s="1211"/>
    </row>
    <row r="100" spans="1:17" s="391" customFormat="1">
      <c r="A100" s="513" t="s">
        <v>26</v>
      </c>
      <c r="B100" s="510" t="s">
        <v>237</v>
      </c>
      <c r="C100" s="177">
        <v>2</v>
      </c>
      <c r="D100" s="172"/>
      <c r="E100" s="817">
        <v>0</v>
      </c>
      <c r="F100" s="173"/>
      <c r="G100" s="177">
        <v>217</v>
      </c>
      <c r="H100" s="172"/>
      <c r="I100" s="817">
        <v>0.2</v>
      </c>
      <c r="J100" s="173"/>
      <c r="K100" s="177">
        <v>284</v>
      </c>
      <c r="L100" s="172"/>
      <c r="M100" s="817">
        <v>0.2</v>
      </c>
      <c r="N100" s="174"/>
      <c r="Q100" s="1211"/>
    </row>
    <row r="101" spans="1:17" s="391" customFormat="1">
      <c r="A101" s="511" t="s">
        <v>28</v>
      </c>
      <c r="B101" s="512" t="s">
        <v>29</v>
      </c>
      <c r="C101" s="177">
        <v>97018</v>
      </c>
      <c r="D101" s="172"/>
      <c r="E101" s="817">
        <v>68.7</v>
      </c>
      <c r="F101" s="173"/>
      <c r="G101" s="177">
        <v>95386</v>
      </c>
      <c r="H101" s="172"/>
      <c r="I101" s="817">
        <v>68</v>
      </c>
      <c r="J101" s="173"/>
      <c r="K101" s="177">
        <v>86279</v>
      </c>
      <c r="L101" s="172"/>
      <c r="M101" s="817">
        <v>66.400000000000006</v>
      </c>
      <c r="N101" s="174"/>
      <c r="Q101" s="162"/>
    </row>
    <row r="102" spans="1:17" s="391" customFormat="1" ht="14.25" thickBot="1">
      <c r="A102" s="514"/>
      <c r="B102" s="519" t="s">
        <v>30</v>
      </c>
      <c r="C102" s="178">
        <v>141129</v>
      </c>
      <c r="D102" s="179"/>
      <c r="E102" s="818">
        <v>100</v>
      </c>
      <c r="F102" s="180"/>
      <c r="G102" s="178">
        <v>140373</v>
      </c>
      <c r="H102" s="179"/>
      <c r="I102" s="819">
        <v>100</v>
      </c>
      <c r="J102" s="180"/>
      <c r="K102" s="178">
        <v>129946</v>
      </c>
      <c r="L102" s="179"/>
      <c r="M102" s="819">
        <v>100</v>
      </c>
      <c r="N102" s="181"/>
      <c r="Q102" s="1211"/>
    </row>
    <row r="103" spans="1:17" s="391" customFormat="1">
      <c r="A103" s="516"/>
      <c r="B103" s="512" t="s">
        <v>33</v>
      </c>
      <c r="C103" s="177">
        <v>39946</v>
      </c>
      <c r="D103" s="172"/>
      <c r="E103" s="820">
        <v>26.5</v>
      </c>
      <c r="F103" s="182"/>
      <c r="G103" s="202">
        <v>39238</v>
      </c>
      <c r="H103" s="184"/>
      <c r="I103" s="820">
        <v>27.4</v>
      </c>
      <c r="J103" s="182"/>
      <c r="K103" s="202">
        <v>36645</v>
      </c>
      <c r="L103" s="184"/>
      <c r="M103" s="820">
        <v>27.1</v>
      </c>
      <c r="N103" s="174"/>
      <c r="Q103" s="1211"/>
    </row>
    <row r="104" spans="1:17" s="391" customFormat="1">
      <c r="A104" s="517" t="s">
        <v>32</v>
      </c>
      <c r="B104" s="512" t="s">
        <v>35</v>
      </c>
      <c r="C104" s="177">
        <v>165</v>
      </c>
      <c r="D104" s="172"/>
      <c r="E104" s="817">
        <v>0.1</v>
      </c>
      <c r="F104" s="173"/>
      <c r="G104" s="177">
        <v>145</v>
      </c>
      <c r="H104" s="172"/>
      <c r="I104" s="817">
        <v>0.1</v>
      </c>
      <c r="J104" s="173"/>
      <c r="K104" s="177">
        <v>177</v>
      </c>
      <c r="L104" s="172"/>
      <c r="M104" s="817">
        <v>0.1</v>
      </c>
      <c r="N104" s="174"/>
      <c r="Q104" s="1211"/>
    </row>
    <row r="105" spans="1:17" s="391" customFormat="1">
      <c r="A105" s="517" t="s">
        <v>34</v>
      </c>
      <c r="B105" s="510" t="s">
        <v>36</v>
      </c>
      <c r="C105" s="177">
        <v>2664</v>
      </c>
      <c r="D105" s="172"/>
      <c r="E105" s="817">
        <v>1.8</v>
      </c>
      <c r="F105" s="173"/>
      <c r="G105" s="177">
        <v>2649</v>
      </c>
      <c r="H105" s="172"/>
      <c r="I105" s="817">
        <v>1.9</v>
      </c>
      <c r="J105" s="173"/>
      <c r="K105" s="177">
        <v>2567</v>
      </c>
      <c r="L105" s="172"/>
      <c r="M105" s="817">
        <v>1.9</v>
      </c>
      <c r="N105" s="174"/>
      <c r="Q105" s="1211"/>
    </row>
    <row r="106" spans="1:17" s="391" customFormat="1">
      <c r="A106" s="517" t="s">
        <v>26</v>
      </c>
      <c r="B106" s="510" t="s">
        <v>238</v>
      </c>
      <c r="C106" s="177">
        <v>9786</v>
      </c>
      <c r="D106" s="172"/>
      <c r="E106" s="817">
        <v>6.5</v>
      </c>
      <c r="F106" s="173"/>
      <c r="G106" s="177">
        <v>8448</v>
      </c>
      <c r="H106" s="172"/>
      <c r="I106" s="817">
        <v>5.9</v>
      </c>
      <c r="J106" s="173"/>
      <c r="K106" s="177">
        <v>6302</v>
      </c>
      <c r="L106" s="172"/>
      <c r="M106" s="817">
        <v>4.7</v>
      </c>
      <c r="N106" s="174"/>
      <c r="Q106" s="1211"/>
    </row>
    <row r="107" spans="1:17" s="391" customFormat="1">
      <c r="A107" s="533" t="s">
        <v>28</v>
      </c>
      <c r="B107" s="512" t="s">
        <v>29</v>
      </c>
      <c r="C107" s="177">
        <v>98235</v>
      </c>
      <c r="D107" s="172"/>
      <c r="E107" s="817">
        <v>65.099999999999994</v>
      </c>
      <c r="F107" s="173"/>
      <c r="G107" s="177">
        <v>92480</v>
      </c>
      <c r="H107" s="172"/>
      <c r="I107" s="817">
        <v>64.7</v>
      </c>
      <c r="J107" s="173"/>
      <c r="K107" s="177">
        <v>89754</v>
      </c>
      <c r="L107" s="172"/>
      <c r="M107" s="817">
        <v>66.3</v>
      </c>
      <c r="N107" s="174"/>
      <c r="Q107" s="1211"/>
    </row>
    <row r="108" spans="1:17" s="391" customFormat="1" ht="14.25" thickBot="1">
      <c r="A108" s="514"/>
      <c r="B108" s="519" t="s">
        <v>30</v>
      </c>
      <c r="C108" s="178">
        <v>150796</v>
      </c>
      <c r="D108" s="179"/>
      <c r="E108" s="818">
        <v>100</v>
      </c>
      <c r="F108" s="180"/>
      <c r="G108" s="178">
        <v>142960</v>
      </c>
      <c r="H108" s="179"/>
      <c r="I108" s="819">
        <v>100</v>
      </c>
      <c r="J108" s="180"/>
      <c r="K108" s="178">
        <v>135445</v>
      </c>
      <c r="L108" s="179"/>
      <c r="M108" s="819">
        <v>100</v>
      </c>
      <c r="N108" s="181"/>
    </row>
    <row r="109" spans="1:17" s="391" customFormat="1">
      <c r="A109" s="509"/>
      <c r="B109" s="510" t="s">
        <v>38</v>
      </c>
      <c r="C109" s="171"/>
      <c r="D109" s="826"/>
      <c r="E109" s="203">
        <v>-8264</v>
      </c>
      <c r="F109" s="799"/>
      <c r="G109" s="183"/>
      <c r="H109" s="799"/>
      <c r="I109" s="203">
        <v>-6603</v>
      </c>
      <c r="J109" s="799"/>
      <c r="K109" s="183"/>
      <c r="L109" s="799"/>
      <c r="M109" s="203">
        <v>-4928</v>
      </c>
      <c r="N109" s="206"/>
    </row>
    <row r="110" spans="1:17" s="391" customFormat="1">
      <c r="A110" s="513" t="s">
        <v>22</v>
      </c>
      <c r="B110" s="510" t="s">
        <v>39</v>
      </c>
      <c r="C110" s="171"/>
      <c r="D110" s="826"/>
      <c r="E110" s="822">
        <v>-38</v>
      </c>
      <c r="F110" s="826"/>
      <c r="G110" s="171"/>
      <c r="H110" s="826"/>
      <c r="I110" s="822">
        <v>-49</v>
      </c>
      <c r="J110" s="826"/>
      <c r="K110" s="171"/>
      <c r="L110" s="826"/>
      <c r="M110" s="822">
        <v>-93</v>
      </c>
      <c r="N110" s="206"/>
    </row>
    <row r="111" spans="1:17" s="391" customFormat="1">
      <c r="A111" s="513" t="s">
        <v>32</v>
      </c>
      <c r="B111" s="510" t="s">
        <v>40</v>
      </c>
      <c r="C111" s="171"/>
      <c r="D111" s="826"/>
      <c r="E111" s="822">
        <v>9636</v>
      </c>
      <c r="F111" s="826"/>
      <c r="G111" s="171"/>
      <c r="H111" s="826"/>
      <c r="I111" s="822">
        <v>9390</v>
      </c>
      <c r="J111" s="826"/>
      <c r="K111" s="171"/>
      <c r="L111" s="826"/>
      <c r="M111" s="822">
        <v>9015</v>
      </c>
      <c r="N111" s="206"/>
    </row>
    <row r="112" spans="1:17" s="391" customFormat="1">
      <c r="A112" s="517" t="s">
        <v>41</v>
      </c>
      <c r="B112" s="510" t="s">
        <v>239</v>
      </c>
      <c r="C112" s="171"/>
      <c r="D112" s="826"/>
      <c r="E112" s="822">
        <v>-9784</v>
      </c>
      <c r="F112" s="826"/>
      <c r="G112" s="171"/>
      <c r="H112" s="826"/>
      <c r="I112" s="822">
        <v>-8231</v>
      </c>
      <c r="J112" s="826"/>
      <c r="K112" s="171"/>
      <c r="L112" s="826"/>
      <c r="M112" s="822">
        <v>-6018</v>
      </c>
      <c r="N112" s="206"/>
    </row>
    <row r="113" spans="1:17" s="391" customFormat="1">
      <c r="A113" s="517"/>
      <c r="B113" s="512" t="s">
        <v>42</v>
      </c>
      <c r="C113" s="171"/>
      <c r="D113" s="826"/>
      <c r="E113" s="822">
        <v>-1217</v>
      </c>
      <c r="F113" s="826"/>
      <c r="G113" s="171"/>
      <c r="H113" s="826"/>
      <c r="I113" s="822">
        <v>2906</v>
      </c>
      <c r="J113" s="826"/>
      <c r="K113" s="171"/>
      <c r="L113" s="826"/>
      <c r="M113" s="822">
        <v>-3475</v>
      </c>
      <c r="N113" s="206"/>
    </row>
    <row r="114" spans="1:17" s="391" customFormat="1" ht="14.25" thickBot="1">
      <c r="A114" s="518"/>
      <c r="B114" s="519" t="s">
        <v>43</v>
      </c>
      <c r="C114" s="178"/>
      <c r="D114" s="832"/>
      <c r="E114" s="832">
        <v>-9667</v>
      </c>
      <c r="F114" s="832"/>
      <c r="G114" s="178"/>
      <c r="H114" s="832"/>
      <c r="I114" s="832">
        <v>-2587</v>
      </c>
      <c r="J114" s="832"/>
      <c r="K114" s="178"/>
      <c r="L114" s="832"/>
      <c r="M114" s="832">
        <v>-5499</v>
      </c>
      <c r="N114" s="209"/>
    </row>
    <row r="115" spans="1:17" s="391" customFormat="1">
      <c r="A115" s="521" t="s">
        <v>44</v>
      </c>
      <c r="B115" s="522"/>
      <c r="C115" s="171"/>
      <c r="D115" s="826"/>
      <c r="E115" s="826">
        <v>291925</v>
      </c>
      <c r="F115" s="826"/>
      <c r="G115" s="171"/>
      <c r="H115" s="826"/>
      <c r="I115" s="826">
        <v>283333</v>
      </c>
      <c r="J115" s="826"/>
      <c r="K115" s="171"/>
      <c r="L115" s="826"/>
      <c r="M115" s="826">
        <v>265391</v>
      </c>
      <c r="N115" s="206"/>
    </row>
    <row r="116" spans="1:17" s="391" customFormat="1">
      <c r="A116" s="521" t="s">
        <v>45</v>
      </c>
      <c r="B116" s="522"/>
      <c r="C116" s="171"/>
      <c r="D116" s="826"/>
      <c r="E116" s="822">
        <v>1254787</v>
      </c>
      <c r="F116" s="826"/>
      <c r="G116" s="171"/>
      <c r="H116" s="826"/>
      <c r="I116" s="822">
        <v>1249564</v>
      </c>
      <c r="J116" s="826"/>
      <c r="K116" s="171"/>
      <c r="L116" s="826"/>
      <c r="M116" s="822">
        <v>1244575</v>
      </c>
      <c r="N116" s="206"/>
      <c r="Q116" s="1211"/>
    </row>
    <row r="117" spans="1:17" s="391" customFormat="1">
      <c r="A117" s="523" t="s">
        <v>240</v>
      </c>
      <c r="B117" s="522"/>
      <c r="C117" s="171"/>
      <c r="D117" s="826"/>
      <c r="E117" s="817">
        <v>23.3</v>
      </c>
      <c r="F117" s="827"/>
      <c r="G117" s="171"/>
      <c r="H117" s="826"/>
      <c r="I117" s="817">
        <v>22.7</v>
      </c>
      <c r="J117" s="827"/>
      <c r="K117" s="171"/>
      <c r="L117" s="826"/>
      <c r="M117" s="817">
        <v>21.3</v>
      </c>
      <c r="N117" s="174"/>
    </row>
  </sheetData>
  <phoneticPr fontId="26"/>
  <printOptions gridLinesSet="0"/>
  <pageMargins left="0.98425196850393704" right="0.98425196850393704" top="0.78740157480314965" bottom="0.59055118110236227" header="0" footer="0.39370078740157483"/>
  <pageSetup paperSize="9" scale="97" fitToHeight="0" pageOrder="overThenDown" orientation="portrait" r:id="rId1"/>
  <headerFooter alignWithMargins="0"/>
  <rowBreaks count="1" manualBreakCount="1">
    <brk id="6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99"/>
  <sheetViews>
    <sheetView showGridLines="0" view="pageBreakPreview" zoomScaleNormal="100" zoomScaleSheetLayoutView="100" zoomScalePageLayoutView="130" workbookViewId="0">
      <selection activeCell="J15" sqref="J15"/>
    </sheetView>
  </sheetViews>
  <sheetFormatPr defaultColWidth="9.875" defaultRowHeight="12"/>
  <cols>
    <col min="1" max="1" width="1.625" style="28" customWidth="1" collapsed="1"/>
    <col min="2" max="2" width="3.75" style="26" customWidth="1" collapsed="1"/>
    <col min="3" max="3" width="29.125" style="26" customWidth="1" collapsed="1"/>
    <col min="4" max="4" width="20.25" style="27" customWidth="1" collapsed="1"/>
    <col min="5" max="5" width="12.125" style="27" customWidth="1" collapsed="1"/>
    <col min="6" max="6" width="20.5" style="28" customWidth="1" collapsed="1"/>
    <col min="7" max="8" width="12.125" style="28" customWidth="1" collapsed="1"/>
    <col min="9" max="11" width="8.125" style="28" customWidth="1" collapsed="1"/>
    <col min="12" max="12" width="4.25" style="28" customWidth="1" collapsed="1"/>
    <col min="13" max="13" width="7.625" style="28" customWidth="1" collapsed="1"/>
    <col min="14" max="236" width="9.875" style="28" customWidth="1" collapsed="1"/>
    <col min="237" max="237" width="1.625" style="28" customWidth="1" collapsed="1"/>
    <col min="238" max="238" width="1.875" style="28" customWidth="1" collapsed="1"/>
    <col min="239" max="239" width="16.875" style="28" customWidth="1" collapsed="1"/>
    <col min="240" max="248" width="7.875" style="28" customWidth="1" collapsed="1"/>
    <col min="249" max="249" width="4.25" style="28" customWidth="1" collapsed="1"/>
    <col min="250" max="250" width="7.625" style="28" customWidth="1" collapsed="1"/>
    <col min="251" max="252" width="9.875" style="28" customWidth="1" collapsed="1"/>
    <col min="253" max="253" width="15.625" style="28" customWidth="1" collapsed="1"/>
    <col min="254" max="16384" width="9.875" style="28" collapsed="1"/>
  </cols>
  <sheetData>
    <row r="1" spans="1:13" ht="20.45" customHeight="1">
      <c r="A1" s="36" t="s">
        <v>255</v>
      </c>
      <c r="B1" s="34"/>
    </row>
    <row r="2" spans="1:13" ht="11.25" customHeight="1">
      <c r="A2" s="36"/>
      <c r="B2" s="34"/>
    </row>
    <row r="3" spans="1:13" s="32" customFormat="1" ht="15.75" customHeight="1">
      <c r="A3" s="38" t="s">
        <v>104</v>
      </c>
      <c r="B3" s="38"/>
      <c r="C3" s="422"/>
      <c r="D3" s="410"/>
      <c r="E3" s="410"/>
      <c r="F3" s="411"/>
      <c r="G3" s="412"/>
      <c r="H3" s="412"/>
      <c r="I3" s="412"/>
      <c r="J3" s="412"/>
      <c r="K3" s="30"/>
      <c r="L3" s="413"/>
      <c r="M3" s="413"/>
    </row>
    <row r="4" spans="1:13" s="32" customFormat="1" ht="12.95" customHeight="1">
      <c r="A4" s="37"/>
      <c r="B4" s="417" t="s">
        <v>437</v>
      </c>
      <c r="C4" s="414"/>
      <c r="D4" s="410"/>
      <c r="E4" s="410"/>
      <c r="F4" s="411"/>
      <c r="G4" s="412"/>
      <c r="H4" s="412"/>
      <c r="I4" s="412"/>
      <c r="J4" s="412"/>
      <c r="K4" s="30"/>
      <c r="L4" s="413"/>
      <c r="M4" s="413"/>
    </row>
    <row r="5" spans="1:13" s="32" customFormat="1" ht="12.95" customHeight="1">
      <c r="A5" s="30"/>
      <c r="B5" s="414"/>
      <c r="C5" s="414"/>
      <c r="D5" s="410"/>
      <c r="E5" s="410"/>
      <c r="F5" s="411"/>
      <c r="G5" s="412"/>
      <c r="H5" s="412"/>
      <c r="I5" s="412"/>
      <c r="J5" s="412"/>
      <c r="K5" s="30"/>
      <c r="L5" s="413"/>
      <c r="M5" s="413"/>
    </row>
    <row r="6" spans="1:13" s="32" customFormat="1" ht="15.75" customHeight="1">
      <c r="A6" s="30"/>
      <c r="B6" s="35" t="s">
        <v>324</v>
      </c>
      <c r="C6" s="30"/>
      <c r="D6" s="410"/>
      <c r="E6" s="410"/>
      <c r="F6" s="411"/>
      <c r="G6" s="412"/>
      <c r="H6" s="412"/>
      <c r="I6" s="412"/>
      <c r="J6" s="412"/>
      <c r="K6" s="30"/>
      <c r="L6" s="413"/>
      <c r="M6" s="413"/>
    </row>
    <row r="7" spans="1:13" s="32" customFormat="1" ht="18" customHeight="1">
      <c r="A7" s="30"/>
      <c r="B7" s="1343" t="s">
        <v>49</v>
      </c>
      <c r="C7" s="1343"/>
      <c r="D7" s="1343" t="s">
        <v>435</v>
      </c>
      <c r="E7" s="1343"/>
      <c r="F7" s="1343" t="s">
        <v>436</v>
      </c>
      <c r="G7" s="1343"/>
      <c r="H7" s="1343"/>
      <c r="I7" s="28"/>
      <c r="J7" s="28"/>
      <c r="K7" s="30"/>
      <c r="L7" s="31"/>
      <c r="M7" s="31"/>
    </row>
    <row r="8" spans="1:13" s="32" customFormat="1" ht="35.450000000000003" customHeight="1">
      <c r="A8" s="30"/>
      <c r="B8" s="1343" t="s">
        <v>50</v>
      </c>
      <c r="C8" s="1343"/>
      <c r="D8" s="634" t="s">
        <v>51</v>
      </c>
      <c r="E8" s="542" t="s">
        <v>52</v>
      </c>
      <c r="F8" s="634" t="s">
        <v>51</v>
      </c>
      <c r="G8" s="542" t="s">
        <v>52</v>
      </c>
      <c r="H8" s="542" t="s">
        <v>254</v>
      </c>
      <c r="I8" s="28"/>
      <c r="J8" s="28"/>
      <c r="K8" s="30"/>
      <c r="L8" s="31"/>
      <c r="M8" s="31"/>
    </row>
    <row r="9" spans="1:13" s="32" customFormat="1" ht="18" customHeight="1">
      <c r="A9" s="30"/>
      <c r="B9" s="1346" t="s">
        <v>334</v>
      </c>
      <c r="C9" s="543" t="s">
        <v>53</v>
      </c>
      <c r="D9" s="415">
        <v>439163746397</v>
      </c>
      <c r="E9" s="416">
        <v>39.360376098545132</v>
      </c>
      <c r="F9" s="415">
        <v>429265967507</v>
      </c>
      <c r="G9" s="416">
        <v>38.840794259591668</v>
      </c>
      <c r="H9" s="1258">
        <v>97.7</v>
      </c>
      <c r="I9" s="28"/>
      <c r="J9" s="28"/>
      <c r="K9" s="30"/>
      <c r="L9" s="31"/>
      <c r="M9" s="31"/>
    </row>
    <row r="10" spans="1:13" s="32" customFormat="1" ht="18" customHeight="1">
      <c r="A10" s="30"/>
      <c r="B10" s="1346"/>
      <c r="C10" s="543" t="s">
        <v>54</v>
      </c>
      <c r="D10" s="415">
        <v>311174000487</v>
      </c>
      <c r="E10" s="416">
        <v>27.889200307953409</v>
      </c>
      <c r="F10" s="415">
        <v>320202059261</v>
      </c>
      <c r="G10" s="416">
        <v>28.972486166286345</v>
      </c>
      <c r="H10" s="1258">
        <v>102.9</v>
      </c>
      <c r="I10" s="28"/>
      <c r="J10" s="28"/>
      <c r="K10" s="30"/>
      <c r="L10" s="31"/>
      <c r="M10" s="31"/>
    </row>
    <row r="11" spans="1:13" s="32" customFormat="1" ht="18" customHeight="1">
      <c r="A11" s="30"/>
      <c r="B11" s="1346"/>
      <c r="C11" s="543" t="s">
        <v>55</v>
      </c>
      <c r="D11" s="415">
        <v>617101000</v>
      </c>
      <c r="E11" s="416">
        <v>5.530813426669097E-2</v>
      </c>
      <c r="F11" s="415">
        <v>0</v>
      </c>
      <c r="G11" s="416">
        <v>0</v>
      </c>
      <c r="H11" s="1258">
        <v>0</v>
      </c>
      <c r="I11" s="28"/>
      <c r="J11" s="28"/>
      <c r="K11" s="30"/>
      <c r="L11" s="31"/>
      <c r="M11" s="31"/>
    </row>
    <row r="12" spans="1:13" s="32" customFormat="1" ht="18" customHeight="1">
      <c r="A12" s="30"/>
      <c r="B12" s="1346"/>
      <c r="C12" s="543" t="s">
        <v>56</v>
      </c>
      <c r="D12" s="415">
        <v>247030624300</v>
      </c>
      <c r="E12" s="416">
        <v>22.140302700479978</v>
      </c>
      <c r="F12" s="415">
        <v>244604969384</v>
      </c>
      <c r="G12" s="416">
        <v>22.132318911498004</v>
      </c>
      <c r="H12" s="1258">
        <v>99</v>
      </c>
      <c r="I12" s="28"/>
      <c r="J12" s="28"/>
      <c r="K12" s="30"/>
      <c r="L12" s="31"/>
      <c r="M12" s="31"/>
    </row>
    <row r="13" spans="1:13" s="32" customFormat="1" ht="18" customHeight="1">
      <c r="A13" s="30"/>
      <c r="B13" s="1346"/>
      <c r="C13" s="543" t="s">
        <v>57</v>
      </c>
      <c r="D13" s="415">
        <v>1240455446</v>
      </c>
      <c r="E13" s="416">
        <v>0.11117673826361654</v>
      </c>
      <c r="F13" s="415">
        <v>1567606612</v>
      </c>
      <c r="G13" s="416">
        <v>0.14184000248208514</v>
      </c>
      <c r="H13" s="1258">
        <v>126.4</v>
      </c>
      <c r="I13" s="28"/>
      <c r="J13" s="28"/>
      <c r="K13" s="30"/>
      <c r="L13" s="31"/>
      <c r="M13" s="31"/>
    </row>
    <row r="14" spans="1:13" s="32" customFormat="1" ht="18" customHeight="1">
      <c r="A14" s="30"/>
      <c r="B14" s="1346"/>
      <c r="C14" s="543" t="s">
        <v>58</v>
      </c>
      <c r="D14" s="415">
        <v>85176857643</v>
      </c>
      <c r="E14" s="416">
        <v>7.6340389643411166</v>
      </c>
      <c r="F14" s="415">
        <v>80865006818</v>
      </c>
      <c r="G14" s="416">
        <v>7.3168183139680139</v>
      </c>
      <c r="H14" s="1258">
        <v>94.9</v>
      </c>
      <c r="I14" s="28"/>
      <c r="J14" s="28"/>
      <c r="K14" s="30"/>
      <c r="L14" s="31"/>
      <c r="M14" s="31"/>
    </row>
    <row r="15" spans="1:13" s="32" customFormat="1" ht="18" customHeight="1">
      <c r="A15" s="30"/>
      <c r="B15" s="1346"/>
      <c r="C15" s="543" t="s">
        <v>59</v>
      </c>
      <c r="D15" s="415">
        <v>7765121627</v>
      </c>
      <c r="E15" s="416">
        <v>0.69595477813729334</v>
      </c>
      <c r="F15" s="415">
        <v>8059163801</v>
      </c>
      <c r="G15" s="416">
        <v>0.72920833886950365</v>
      </c>
      <c r="H15" s="1258">
        <v>103.8</v>
      </c>
      <c r="I15" s="28"/>
      <c r="J15" s="28"/>
      <c r="K15" s="30"/>
      <c r="L15" s="31"/>
      <c r="M15" s="31"/>
    </row>
    <row r="16" spans="1:13" s="32" customFormat="1" ht="18" customHeight="1">
      <c r="A16" s="30"/>
      <c r="B16" s="1346"/>
      <c r="C16" s="543" t="s">
        <v>60</v>
      </c>
      <c r="D16" s="415">
        <v>1639907167</v>
      </c>
      <c r="E16" s="416">
        <v>0.14697789466772024</v>
      </c>
      <c r="F16" s="415">
        <v>0</v>
      </c>
      <c r="G16" s="416">
        <v>0</v>
      </c>
      <c r="H16" s="1258">
        <v>0</v>
      </c>
      <c r="I16" s="28"/>
      <c r="J16" s="28"/>
      <c r="K16" s="30"/>
      <c r="L16" s="31"/>
      <c r="M16" s="31"/>
    </row>
    <row r="17" spans="1:13" s="32" customFormat="1" ht="18" customHeight="1">
      <c r="A17" s="30"/>
      <c r="B17" s="1346"/>
      <c r="C17" s="543" t="s">
        <v>61</v>
      </c>
      <c r="D17" s="670">
        <v>21943075349</v>
      </c>
      <c r="E17" s="416">
        <v>1.9666643833450421</v>
      </c>
      <c r="F17" s="670">
        <v>20628814158</v>
      </c>
      <c r="G17" s="416">
        <v>1.8665340073043737</v>
      </c>
      <c r="H17" s="1258">
        <v>94</v>
      </c>
      <c r="I17" s="28"/>
      <c r="J17" s="28"/>
      <c r="K17" s="30"/>
      <c r="L17" s="31"/>
      <c r="M17" s="31"/>
    </row>
    <row r="18" spans="1:13" s="32" customFormat="1" ht="18" customHeight="1">
      <c r="A18" s="30"/>
      <c r="B18" s="1346"/>
      <c r="C18" s="541" t="s">
        <v>62</v>
      </c>
      <c r="D18" s="415">
        <v>1115750889416</v>
      </c>
      <c r="E18" s="416">
        <v>100</v>
      </c>
      <c r="F18" s="415">
        <v>1105193587541</v>
      </c>
      <c r="G18" s="416">
        <v>100</v>
      </c>
      <c r="H18" s="1258">
        <v>99.1</v>
      </c>
      <c r="I18" s="28"/>
      <c r="J18" s="28"/>
      <c r="K18" s="30"/>
      <c r="L18" s="31"/>
      <c r="M18" s="31"/>
    </row>
    <row r="19" spans="1:13" s="32" customFormat="1" ht="18" customHeight="1">
      <c r="A19" s="30"/>
      <c r="B19" s="1347" t="s">
        <v>335</v>
      </c>
      <c r="C19" s="543" t="s">
        <v>63</v>
      </c>
      <c r="D19" s="415">
        <v>94895294</v>
      </c>
      <c r="E19" s="416">
        <v>8.6652508906944984E-3</v>
      </c>
      <c r="F19" s="415">
        <v>67670220</v>
      </c>
      <c r="G19" s="416">
        <v>6.378250635650117E-3</v>
      </c>
      <c r="H19" s="1258">
        <v>71.3</v>
      </c>
      <c r="I19" s="28"/>
      <c r="J19" s="28"/>
      <c r="K19" s="30"/>
      <c r="L19" s="31"/>
      <c r="M19" s="31"/>
    </row>
    <row r="20" spans="1:13" s="32" customFormat="1" ht="18" customHeight="1">
      <c r="A20" s="30"/>
      <c r="B20" s="1347"/>
      <c r="C20" s="543" t="s">
        <v>64</v>
      </c>
      <c r="D20" s="415">
        <v>838097448795</v>
      </c>
      <c r="E20" s="416">
        <v>76.529871593628869</v>
      </c>
      <c r="F20" s="415">
        <v>807801338689</v>
      </c>
      <c r="G20" s="416">
        <v>76.139244145683733</v>
      </c>
      <c r="H20" s="1258">
        <v>96.4</v>
      </c>
      <c r="I20" s="28"/>
      <c r="J20" s="28"/>
      <c r="K20" s="30"/>
      <c r="L20" s="31"/>
      <c r="M20" s="31"/>
    </row>
    <row r="21" spans="1:13" s="32" customFormat="1" ht="18" customHeight="1">
      <c r="A21" s="30"/>
      <c r="B21" s="1347"/>
      <c r="C21" s="543" t="s">
        <v>65</v>
      </c>
      <c r="D21" s="415">
        <v>172269034260</v>
      </c>
      <c r="E21" s="416">
        <v>15.730541944056215</v>
      </c>
      <c r="F21" s="415">
        <v>169398768924</v>
      </c>
      <c r="G21" s="416">
        <v>15.96666606917859</v>
      </c>
      <c r="H21" s="1258">
        <v>98.3</v>
      </c>
      <c r="I21" s="28"/>
      <c r="J21" s="28"/>
      <c r="K21" s="30"/>
      <c r="L21" s="31"/>
      <c r="M21" s="31"/>
    </row>
    <row r="22" spans="1:13" s="32" customFormat="1" ht="18" customHeight="1">
      <c r="A22" s="30"/>
      <c r="B22" s="1347"/>
      <c r="C22" s="543" t="s">
        <v>66</v>
      </c>
      <c r="D22" s="415">
        <v>691811622</v>
      </c>
      <c r="E22" s="416">
        <v>6.3171955331402477E-2</v>
      </c>
      <c r="F22" s="415">
        <v>304535953</v>
      </c>
      <c r="G22" s="416">
        <v>2.8704009471235119E-2</v>
      </c>
      <c r="H22" s="1258">
        <v>44</v>
      </c>
      <c r="I22" s="28"/>
      <c r="J22" s="28"/>
      <c r="K22" s="30"/>
      <c r="L22" s="31"/>
      <c r="M22" s="31"/>
    </row>
    <row r="23" spans="1:13" s="32" customFormat="1" ht="18" customHeight="1">
      <c r="A23" s="30"/>
      <c r="B23" s="1347"/>
      <c r="C23" s="543" t="s">
        <v>67</v>
      </c>
      <c r="D23" s="415">
        <v>63982751758</v>
      </c>
      <c r="E23" s="416">
        <v>5.8425088673005687</v>
      </c>
      <c r="F23" s="415">
        <v>67953753998</v>
      </c>
      <c r="G23" s="416">
        <v>6.4049751076995936</v>
      </c>
      <c r="H23" s="1258">
        <v>106.2</v>
      </c>
      <c r="I23" s="28"/>
      <c r="J23" s="28"/>
      <c r="K23" s="30"/>
      <c r="L23" s="31"/>
      <c r="M23" s="31"/>
    </row>
    <row r="24" spans="1:13" s="32" customFormat="1" ht="18" customHeight="1">
      <c r="A24" s="30"/>
      <c r="B24" s="1347"/>
      <c r="C24" s="543" t="s">
        <v>68</v>
      </c>
      <c r="D24" s="415">
        <v>1035722</v>
      </c>
      <c r="E24" s="416">
        <v>9.4575722406338574E-5</v>
      </c>
      <c r="F24" s="415">
        <v>995740</v>
      </c>
      <c r="G24" s="416">
        <v>9.3853386141529434E-5</v>
      </c>
      <c r="H24" s="1258">
        <v>96.1</v>
      </c>
      <c r="I24" s="28"/>
      <c r="J24" s="28"/>
      <c r="K24" s="30"/>
      <c r="L24" s="31"/>
      <c r="M24" s="31"/>
    </row>
    <row r="25" spans="1:13" s="32" customFormat="1" ht="18" customHeight="1">
      <c r="A25" s="30"/>
      <c r="B25" s="1347"/>
      <c r="C25" s="543" t="s">
        <v>69</v>
      </c>
      <c r="D25" s="415">
        <v>1316130461</v>
      </c>
      <c r="E25" s="416">
        <v>0.12018088746793291</v>
      </c>
      <c r="F25" s="415">
        <v>1629669097</v>
      </c>
      <c r="G25" s="416">
        <v>0.15360431743593567</v>
      </c>
      <c r="H25" s="1258">
        <v>123.8</v>
      </c>
      <c r="I25" s="28"/>
      <c r="J25" s="28"/>
      <c r="K25" s="30"/>
      <c r="L25" s="31"/>
      <c r="M25" s="31"/>
    </row>
    <row r="26" spans="1:13" s="32" customFormat="1" ht="18" customHeight="1">
      <c r="A26" s="30"/>
      <c r="B26" s="1347"/>
      <c r="C26" s="543" t="s">
        <v>70</v>
      </c>
      <c r="D26" s="415">
        <v>9633740</v>
      </c>
      <c r="E26" s="416">
        <v>8.796935084654378E-4</v>
      </c>
      <c r="F26" s="415">
        <v>66285034</v>
      </c>
      <c r="G26" s="416">
        <v>6.2476900510237687E-3</v>
      </c>
      <c r="H26" s="1258">
        <v>688.1</v>
      </c>
      <c r="I26" s="28"/>
      <c r="J26" s="28"/>
      <c r="K26" s="30"/>
      <c r="L26" s="31"/>
      <c r="M26" s="31"/>
    </row>
    <row r="27" spans="1:13" s="32" customFormat="1" ht="18" customHeight="1">
      <c r="A27" s="30"/>
      <c r="B27" s="1347"/>
      <c r="C27" s="543" t="s">
        <v>71</v>
      </c>
      <c r="D27" s="415">
        <v>16896507387</v>
      </c>
      <c r="E27" s="416">
        <v>1.5428844731207421</v>
      </c>
      <c r="F27" s="415">
        <v>12209442195</v>
      </c>
      <c r="G27" s="416">
        <v>1.1507999004760456</v>
      </c>
      <c r="H27" s="1258">
        <v>72.3</v>
      </c>
      <c r="I27" s="28"/>
      <c r="J27" s="28"/>
      <c r="K27" s="30"/>
      <c r="L27" s="31"/>
      <c r="M27" s="31"/>
    </row>
    <row r="28" spans="1:13" s="32" customFormat="1" ht="18" customHeight="1">
      <c r="A28" s="30"/>
      <c r="B28" s="1347"/>
      <c r="C28" s="543" t="s">
        <v>72</v>
      </c>
      <c r="D28" s="415">
        <v>1099508368</v>
      </c>
      <c r="E28" s="416">
        <v>0.10040029872438198</v>
      </c>
      <c r="F28" s="415">
        <v>2202038</v>
      </c>
      <c r="G28" s="416">
        <v>2.0755289805804848E-4</v>
      </c>
      <c r="H28" s="1258">
        <v>0.2</v>
      </c>
      <c r="I28" s="28"/>
      <c r="J28" s="28"/>
      <c r="K28" s="30"/>
      <c r="L28" s="31"/>
      <c r="M28" s="31"/>
    </row>
    <row r="29" spans="1:13" s="32" customFormat="1" ht="18" customHeight="1">
      <c r="A29" s="30"/>
      <c r="B29" s="1347"/>
      <c r="C29" s="543" t="s">
        <v>73</v>
      </c>
      <c r="D29" s="670">
        <v>665840796</v>
      </c>
      <c r="E29" s="416">
        <v>6.0800460248320989E-2</v>
      </c>
      <c r="F29" s="670">
        <v>1518001555</v>
      </c>
      <c r="G29" s="416">
        <v>0.14307910308399496</v>
      </c>
      <c r="H29" s="1258">
        <v>228</v>
      </c>
      <c r="I29" s="28"/>
      <c r="J29" s="28"/>
      <c r="K29" s="30"/>
      <c r="L29" s="31"/>
      <c r="M29" s="31"/>
    </row>
    <row r="30" spans="1:13" s="32" customFormat="1" ht="18" customHeight="1">
      <c r="A30" s="30"/>
      <c r="B30" s="1347"/>
      <c r="C30" s="541" t="s">
        <v>62</v>
      </c>
      <c r="D30" s="415">
        <v>1095124598203</v>
      </c>
      <c r="E30" s="416">
        <v>100</v>
      </c>
      <c r="F30" s="415">
        <v>1060952663443</v>
      </c>
      <c r="G30" s="416">
        <v>100</v>
      </c>
      <c r="H30" s="1258">
        <v>96.9</v>
      </c>
      <c r="I30" s="28"/>
      <c r="J30" s="28"/>
      <c r="K30" s="30"/>
      <c r="L30" s="31"/>
      <c r="M30" s="31"/>
    </row>
    <row r="31" spans="1:13" s="32" customFormat="1" ht="18" customHeight="1">
      <c r="A31" s="30"/>
      <c r="B31" s="1342" t="s">
        <v>74</v>
      </c>
      <c r="C31" s="1342"/>
      <c r="D31" s="415">
        <v>20626291213</v>
      </c>
      <c r="E31" s="416" t="s">
        <v>253</v>
      </c>
      <c r="F31" s="415">
        <v>44240924098</v>
      </c>
      <c r="G31" s="416" t="s">
        <v>253</v>
      </c>
      <c r="H31" s="1258">
        <v>214.5</v>
      </c>
      <c r="I31" s="28"/>
      <c r="J31" s="28"/>
      <c r="K31" s="30"/>
      <c r="L31" s="31"/>
      <c r="M31" s="31"/>
    </row>
    <row r="32" spans="1:13" s="32" customFormat="1" ht="18" customHeight="1">
      <c r="A32" s="30"/>
      <c r="B32" s="26"/>
      <c r="C32" s="26"/>
      <c r="D32" s="27"/>
      <c r="E32" s="27"/>
      <c r="F32" s="29"/>
      <c r="G32" s="28"/>
      <c r="H32" s="28"/>
      <c r="I32" s="28"/>
      <c r="J32" s="28"/>
      <c r="K32" s="30"/>
      <c r="L32" s="31"/>
      <c r="M32" s="31"/>
    </row>
    <row r="33" spans="1:13" s="32" customFormat="1" ht="18" customHeight="1">
      <c r="A33" s="30"/>
      <c r="B33" s="35" t="s">
        <v>106</v>
      </c>
      <c r="C33" s="47"/>
      <c r="D33" s="27"/>
      <c r="E33" s="27"/>
      <c r="F33" s="29"/>
      <c r="G33" s="28"/>
      <c r="H33" s="28"/>
      <c r="I33" s="28"/>
      <c r="J33" s="28"/>
      <c r="K33" s="30"/>
      <c r="L33" s="31"/>
      <c r="M33" s="31"/>
    </row>
    <row r="34" spans="1:13" s="32" customFormat="1" ht="18" customHeight="1">
      <c r="A34" s="30"/>
      <c r="B34" s="1343" t="s">
        <v>49</v>
      </c>
      <c r="C34" s="1343"/>
      <c r="D34" s="1343" t="s">
        <v>435</v>
      </c>
      <c r="E34" s="1343"/>
      <c r="F34" s="1343" t="s">
        <v>436</v>
      </c>
      <c r="G34" s="1343"/>
      <c r="H34" s="1343"/>
      <c r="I34" s="28"/>
      <c r="J34" s="28"/>
      <c r="K34" s="30"/>
      <c r="L34" s="31"/>
      <c r="M34" s="31"/>
    </row>
    <row r="35" spans="1:13" s="32" customFormat="1" ht="35.450000000000003" customHeight="1">
      <c r="A35" s="30"/>
      <c r="B35" s="1343" t="s">
        <v>50</v>
      </c>
      <c r="C35" s="1343"/>
      <c r="D35" s="671" t="s">
        <v>51</v>
      </c>
      <c r="E35" s="542" t="s">
        <v>52</v>
      </c>
      <c r="F35" s="671" t="s">
        <v>51</v>
      </c>
      <c r="G35" s="542" t="s">
        <v>52</v>
      </c>
      <c r="H35" s="542" t="s">
        <v>254</v>
      </c>
      <c r="I35" s="28"/>
      <c r="J35" s="28"/>
      <c r="K35" s="30"/>
      <c r="L35" s="31"/>
      <c r="M35" s="31"/>
    </row>
    <row r="36" spans="1:13" s="32" customFormat="1" ht="18" customHeight="1">
      <c r="A36" s="30"/>
      <c r="B36" s="1346" t="s">
        <v>334</v>
      </c>
      <c r="C36" s="543" t="s">
        <v>75</v>
      </c>
      <c r="D36" s="415">
        <v>322477228372</v>
      </c>
      <c r="E36" s="416">
        <v>24.229314795850772</v>
      </c>
      <c r="F36" s="415">
        <v>311876076954</v>
      </c>
      <c r="G36" s="416">
        <v>24.199204657351554</v>
      </c>
      <c r="H36" s="1258">
        <v>96.7</v>
      </c>
      <c r="I36" s="28"/>
      <c r="J36" s="1212"/>
      <c r="K36" s="30"/>
      <c r="L36" s="31"/>
      <c r="M36" s="31"/>
    </row>
    <row r="37" spans="1:13" s="32" customFormat="1" ht="18" customHeight="1">
      <c r="A37" s="30"/>
      <c r="B37" s="1346"/>
      <c r="C37" s="543" t="s">
        <v>54</v>
      </c>
      <c r="D37" s="415">
        <v>290787000</v>
      </c>
      <c r="E37" s="416">
        <v>2.184827064258163E-2</v>
      </c>
      <c r="F37" s="415">
        <v>9981404000</v>
      </c>
      <c r="G37" s="416">
        <v>0.77448081469658081</v>
      </c>
      <c r="H37" s="1258">
        <v>3432.5</v>
      </c>
      <c r="I37" s="28"/>
      <c r="J37" s="1212"/>
      <c r="K37" s="30"/>
      <c r="L37" s="31"/>
      <c r="M37" s="31"/>
    </row>
    <row r="38" spans="1:13" s="32" customFormat="1" ht="18" customHeight="1">
      <c r="A38" s="30"/>
      <c r="B38" s="1346"/>
      <c r="C38" s="543" t="s">
        <v>76</v>
      </c>
      <c r="D38" s="415">
        <v>840090046626</v>
      </c>
      <c r="E38" s="416">
        <v>63.120135022624346</v>
      </c>
      <c r="F38" s="415">
        <v>809858869910</v>
      </c>
      <c r="G38" s="416">
        <v>62.838870900040625</v>
      </c>
      <c r="H38" s="1258">
        <v>96.4</v>
      </c>
      <c r="I38" s="28"/>
      <c r="J38" s="1212"/>
      <c r="K38" s="30"/>
      <c r="L38" s="31"/>
      <c r="M38" s="31"/>
    </row>
    <row r="39" spans="1:13" s="32" customFormat="1" ht="18" customHeight="1">
      <c r="A39" s="30"/>
      <c r="B39" s="1346"/>
      <c r="C39" s="543" t="s">
        <v>333</v>
      </c>
      <c r="D39" s="415">
        <v>0</v>
      </c>
      <c r="E39" s="416">
        <v>0</v>
      </c>
      <c r="F39" s="415">
        <v>0</v>
      </c>
      <c r="G39" s="416">
        <v>0</v>
      </c>
      <c r="H39" s="1258" t="s">
        <v>393</v>
      </c>
      <c r="I39" s="28"/>
      <c r="J39" s="1212"/>
      <c r="K39" s="30"/>
      <c r="L39" s="31"/>
      <c r="M39" s="31"/>
    </row>
    <row r="40" spans="1:13" s="32" customFormat="1" ht="18" customHeight="1">
      <c r="A40" s="30"/>
      <c r="B40" s="1346"/>
      <c r="C40" s="543" t="s">
        <v>77</v>
      </c>
      <c r="D40" s="415">
        <v>144355470296</v>
      </c>
      <c r="E40" s="416">
        <v>10.846142997328496</v>
      </c>
      <c r="F40" s="415">
        <v>133439623852</v>
      </c>
      <c r="G40" s="416">
        <v>10.353896966168513</v>
      </c>
      <c r="H40" s="1258">
        <v>92.4</v>
      </c>
      <c r="I40" s="28"/>
      <c r="J40" s="1212"/>
      <c r="K40" s="30"/>
      <c r="L40" s="31"/>
      <c r="M40" s="31"/>
    </row>
    <row r="41" spans="1:13" s="32" customFormat="1" ht="18" customHeight="1">
      <c r="A41" s="30"/>
      <c r="B41" s="1346"/>
      <c r="C41" s="543" t="s">
        <v>78</v>
      </c>
      <c r="D41" s="415">
        <v>0</v>
      </c>
      <c r="E41" s="416">
        <v>0</v>
      </c>
      <c r="F41" s="415">
        <v>0</v>
      </c>
      <c r="G41" s="416">
        <v>0</v>
      </c>
      <c r="H41" s="1258" t="s">
        <v>393</v>
      </c>
      <c r="I41" s="28"/>
      <c r="J41" s="1212"/>
      <c r="K41" s="30"/>
      <c r="L41" s="31"/>
      <c r="M41" s="31"/>
    </row>
    <row r="42" spans="1:13" s="32" customFormat="1" ht="18" customHeight="1">
      <c r="A42" s="30"/>
      <c r="B42" s="1346"/>
      <c r="C42" s="543" t="s">
        <v>79</v>
      </c>
      <c r="D42" s="415">
        <v>1112164000</v>
      </c>
      <c r="E42" s="416">
        <v>8.3562401589260024E-2</v>
      </c>
      <c r="F42" s="415">
        <v>878743000</v>
      </c>
      <c r="G42" s="416">
        <v>6.8183753963762764E-2</v>
      </c>
      <c r="H42" s="1258">
        <v>79</v>
      </c>
      <c r="I42" s="28"/>
      <c r="J42" s="1212"/>
      <c r="K42" s="30"/>
      <c r="L42" s="31"/>
      <c r="M42" s="31"/>
    </row>
    <row r="43" spans="1:13" s="32" customFormat="1" ht="18" customHeight="1">
      <c r="A43" s="30"/>
      <c r="B43" s="1346"/>
      <c r="C43" s="543" t="s">
        <v>80</v>
      </c>
      <c r="D43" s="415">
        <v>0</v>
      </c>
      <c r="E43" s="416">
        <v>0</v>
      </c>
      <c r="F43" s="415">
        <v>0</v>
      </c>
      <c r="G43" s="416">
        <v>0</v>
      </c>
      <c r="H43" s="1258" t="s">
        <v>393</v>
      </c>
      <c r="I43" s="28"/>
      <c r="J43" s="1212"/>
      <c r="K43" s="30"/>
      <c r="L43" s="31"/>
      <c r="M43" s="31"/>
    </row>
    <row r="44" spans="1:13" s="32" customFormat="1" ht="18" customHeight="1">
      <c r="A44" s="30"/>
      <c r="B44" s="1346"/>
      <c r="C44" s="543" t="s">
        <v>336</v>
      </c>
      <c r="D44" s="670">
        <v>22612595148</v>
      </c>
      <c r="E44" s="416">
        <v>1.6989965119645383</v>
      </c>
      <c r="F44" s="670">
        <v>22751758410</v>
      </c>
      <c r="G44" s="416">
        <v>1.7653629077789643</v>
      </c>
      <c r="H44" s="1258">
        <v>100.6</v>
      </c>
      <c r="I44" s="28"/>
      <c r="J44" s="28"/>
      <c r="K44" s="30"/>
      <c r="L44" s="31"/>
      <c r="M44" s="31"/>
    </row>
    <row r="45" spans="1:13" s="32" customFormat="1" ht="18" customHeight="1">
      <c r="A45" s="30"/>
      <c r="B45" s="1346"/>
      <c r="C45" s="541" t="s">
        <v>62</v>
      </c>
      <c r="D45" s="670">
        <v>1330938291442</v>
      </c>
      <c r="E45" s="416">
        <v>100</v>
      </c>
      <c r="F45" s="670">
        <v>1288786476126</v>
      </c>
      <c r="G45" s="416">
        <v>100</v>
      </c>
      <c r="H45" s="1258">
        <v>96.8</v>
      </c>
      <c r="I45" s="28"/>
      <c r="J45" s="1212"/>
      <c r="K45" s="30"/>
      <c r="L45" s="31"/>
      <c r="M45" s="31"/>
    </row>
    <row r="46" spans="1:13" s="32" customFormat="1" ht="18" customHeight="1">
      <c r="A46" s="30"/>
      <c r="B46" s="1347" t="s">
        <v>335</v>
      </c>
      <c r="C46" s="543" t="s">
        <v>63</v>
      </c>
      <c r="D46" s="670">
        <v>22615584801</v>
      </c>
      <c r="E46" s="416">
        <v>1.7236823683728513</v>
      </c>
      <c r="F46" s="670">
        <v>22916010108</v>
      </c>
      <c r="G46" s="416">
        <v>1.8156974291805243</v>
      </c>
      <c r="H46" s="1258">
        <v>101.3</v>
      </c>
      <c r="I46" s="28"/>
      <c r="J46" s="1212"/>
      <c r="K46" s="30"/>
      <c r="L46" s="31"/>
      <c r="M46" s="31"/>
    </row>
    <row r="47" spans="1:13" s="32" customFormat="1" ht="18" customHeight="1">
      <c r="A47" s="30"/>
      <c r="B47" s="1347"/>
      <c r="C47" s="543" t="s">
        <v>81</v>
      </c>
      <c r="D47" s="670">
        <v>821872298361</v>
      </c>
      <c r="E47" s="416">
        <v>62.640289968371135</v>
      </c>
      <c r="F47" s="670">
        <v>781832063864</v>
      </c>
      <c r="G47" s="416">
        <v>61.946667928602238</v>
      </c>
      <c r="H47" s="1258">
        <v>95.1</v>
      </c>
      <c r="I47" s="28"/>
      <c r="J47" s="1212"/>
      <c r="K47" s="30"/>
      <c r="L47" s="31"/>
      <c r="M47" s="31"/>
    </row>
    <row r="48" spans="1:13" s="32" customFormat="1" ht="18" customHeight="1">
      <c r="A48" s="30"/>
      <c r="B48" s="1347"/>
      <c r="C48" s="543" t="s">
        <v>82</v>
      </c>
      <c r="D48" s="670">
        <v>439163746397</v>
      </c>
      <c r="E48" s="416">
        <v>33.47155570611659</v>
      </c>
      <c r="F48" s="670">
        <v>429265967507</v>
      </c>
      <c r="G48" s="416">
        <v>34.011903030408206</v>
      </c>
      <c r="H48" s="1258">
        <v>97.7</v>
      </c>
      <c r="I48" s="28"/>
      <c r="J48" s="1212"/>
      <c r="K48" s="30"/>
      <c r="L48" s="31"/>
      <c r="M48" s="31"/>
    </row>
    <row r="49" spans="1:13" s="32" customFormat="1" ht="18" customHeight="1">
      <c r="A49" s="30"/>
      <c r="B49" s="1347"/>
      <c r="C49" s="543" t="s">
        <v>83</v>
      </c>
      <c r="D49" s="670">
        <v>12408095198</v>
      </c>
      <c r="E49" s="416">
        <v>0.94570249259876493</v>
      </c>
      <c r="F49" s="670">
        <v>11499869112</v>
      </c>
      <c r="G49" s="416">
        <v>0.91116571707574834</v>
      </c>
      <c r="H49" s="1258">
        <v>92.7</v>
      </c>
      <c r="I49" s="28"/>
      <c r="J49" s="1212"/>
      <c r="K49" s="30"/>
      <c r="L49" s="31"/>
      <c r="M49" s="31"/>
    </row>
    <row r="50" spans="1:13" s="32" customFormat="1" ht="18" customHeight="1">
      <c r="A50" s="30"/>
      <c r="B50" s="1347"/>
      <c r="C50" s="543" t="s">
        <v>84</v>
      </c>
      <c r="D50" s="670">
        <v>7765121627</v>
      </c>
      <c r="E50" s="416">
        <v>0.5918309588058398</v>
      </c>
      <c r="F50" s="670">
        <v>8059163801</v>
      </c>
      <c r="G50" s="416">
        <v>0.63854933410559311</v>
      </c>
      <c r="H50" s="1258">
        <v>103.8</v>
      </c>
      <c r="I50" s="28"/>
      <c r="J50" s="1212"/>
      <c r="K50" s="30"/>
      <c r="L50" s="31"/>
      <c r="M50" s="31"/>
    </row>
    <row r="51" spans="1:13" s="32" customFormat="1" ht="18" customHeight="1">
      <c r="A51" s="30"/>
      <c r="B51" s="1347"/>
      <c r="C51" s="543" t="s">
        <v>85</v>
      </c>
      <c r="D51" s="670">
        <v>279929000</v>
      </c>
      <c r="E51" s="416">
        <v>2.1335229044128393E-2</v>
      </c>
      <c r="F51" s="670">
        <v>295507000</v>
      </c>
      <c r="G51" s="416">
        <v>2.3413818447284532E-2</v>
      </c>
      <c r="H51" s="1258">
        <v>105.6</v>
      </c>
      <c r="I51" s="28"/>
      <c r="J51" s="1212"/>
      <c r="K51" s="30"/>
      <c r="L51" s="31"/>
      <c r="M51" s="31"/>
    </row>
    <row r="52" spans="1:13" s="32" customFormat="1" ht="18" customHeight="1">
      <c r="A52" s="30"/>
      <c r="B52" s="1347"/>
      <c r="C52" s="543" t="s">
        <v>86</v>
      </c>
      <c r="D52" s="670">
        <v>767237660</v>
      </c>
      <c r="E52" s="416">
        <v>5.847622506914648E-2</v>
      </c>
      <c r="F52" s="670">
        <v>532083278</v>
      </c>
      <c r="G52" s="416">
        <v>4.2158396484442071E-2</v>
      </c>
      <c r="H52" s="1258">
        <v>69.400000000000006</v>
      </c>
      <c r="I52" s="28"/>
      <c r="J52" s="1212"/>
      <c r="K52" s="30"/>
      <c r="L52" s="31"/>
      <c r="M52" s="31"/>
    </row>
    <row r="53" spans="1:13" s="32" customFormat="1" ht="18" customHeight="1">
      <c r="A53" s="30"/>
      <c r="B53" s="1347"/>
      <c r="C53" s="543" t="s">
        <v>87</v>
      </c>
      <c r="D53" s="670">
        <v>232191</v>
      </c>
      <c r="E53" s="416">
        <v>1.7696802285526745E-5</v>
      </c>
      <c r="F53" s="670">
        <v>341876</v>
      </c>
      <c r="G53" s="416">
        <v>2.7087759665537012E-5</v>
      </c>
      <c r="H53" s="1258">
        <v>147.19999999999999</v>
      </c>
      <c r="I53" s="28"/>
      <c r="J53" s="1212"/>
      <c r="K53" s="30"/>
      <c r="L53" s="31"/>
      <c r="M53" s="31"/>
    </row>
    <row r="54" spans="1:13" s="32" customFormat="1" ht="18" customHeight="1">
      <c r="A54" s="30"/>
      <c r="B54" s="1347"/>
      <c r="C54" s="543" t="s">
        <v>73</v>
      </c>
      <c r="D54" s="670">
        <v>7178351555</v>
      </c>
      <c r="E54" s="416">
        <v>0.54710935481925849</v>
      </c>
      <c r="F54" s="670">
        <v>7704107429</v>
      </c>
      <c r="G54" s="416">
        <v>0.61041725793629931</v>
      </c>
      <c r="H54" s="1258">
        <v>107.3</v>
      </c>
      <c r="I54" s="28"/>
      <c r="J54" s="28"/>
      <c r="K54" s="30"/>
      <c r="L54" s="31"/>
      <c r="M54" s="31"/>
    </row>
    <row r="55" spans="1:13" s="32" customFormat="1" ht="18" customHeight="1">
      <c r="A55" s="30"/>
      <c r="B55" s="1347"/>
      <c r="C55" s="541" t="s">
        <v>62</v>
      </c>
      <c r="D55" s="415">
        <v>1312050596790</v>
      </c>
      <c r="E55" s="416">
        <v>100</v>
      </c>
      <c r="F55" s="415">
        <v>1262105113975</v>
      </c>
      <c r="G55" s="416">
        <v>100</v>
      </c>
      <c r="H55" s="1258">
        <v>96.2</v>
      </c>
      <c r="I55" s="28"/>
      <c r="J55" s="1212"/>
      <c r="K55" s="30"/>
      <c r="L55" s="31"/>
      <c r="M55" s="31"/>
    </row>
    <row r="56" spans="1:13" s="32" customFormat="1" ht="18" customHeight="1">
      <c r="A56" s="30"/>
      <c r="B56" s="1342" t="s">
        <v>74</v>
      </c>
      <c r="C56" s="1342"/>
      <c r="D56" s="415">
        <v>18887694652</v>
      </c>
      <c r="E56" s="416" t="s">
        <v>253</v>
      </c>
      <c r="F56" s="415">
        <v>26681362151</v>
      </c>
      <c r="G56" s="416" t="s">
        <v>253</v>
      </c>
      <c r="H56" s="1258">
        <v>141.30000000000001</v>
      </c>
      <c r="I56" s="28"/>
      <c r="J56" s="28"/>
      <c r="K56" s="30"/>
      <c r="L56" s="31"/>
      <c r="M56" s="31"/>
    </row>
    <row r="57" spans="1:13" s="32" customFormat="1" ht="18" customHeight="1">
      <c r="A57" s="30"/>
      <c r="B57" s="26"/>
      <c r="C57" s="26"/>
      <c r="D57" s="27"/>
      <c r="E57" s="27"/>
      <c r="F57" s="29"/>
      <c r="G57" s="28"/>
      <c r="H57" s="28"/>
      <c r="I57" s="28"/>
      <c r="J57" s="28"/>
      <c r="K57" s="30"/>
      <c r="L57" s="31"/>
      <c r="M57" s="31"/>
    </row>
    <row r="58" spans="1:13" s="32" customFormat="1" ht="18" customHeight="1">
      <c r="A58" s="30"/>
      <c r="B58" s="35" t="s">
        <v>105</v>
      </c>
      <c r="C58" s="47"/>
      <c r="D58" s="27"/>
      <c r="E58" s="27"/>
      <c r="F58" s="29"/>
      <c r="G58" s="28"/>
      <c r="H58" s="28"/>
      <c r="I58" s="28"/>
      <c r="J58" s="28"/>
      <c r="K58" s="30"/>
      <c r="L58" s="31"/>
      <c r="M58" s="31"/>
    </row>
    <row r="59" spans="1:13" s="32" customFormat="1" ht="18" customHeight="1">
      <c r="A59" s="30"/>
      <c r="B59" s="1344" t="s">
        <v>49</v>
      </c>
      <c r="C59" s="1345"/>
      <c r="D59" s="1343" t="s">
        <v>435</v>
      </c>
      <c r="E59" s="1343"/>
      <c r="F59" s="1343" t="s">
        <v>436</v>
      </c>
      <c r="G59" s="1343"/>
      <c r="H59" s="1343"/>
      <c r="I59" s="28"/>
      <c r="J59" s="28"/>
      <c r="K59" s="30"/>
      <c r="L59" s="31"/>
      <c r="M59" s="31"/>
    </row>
    <row r="60" spans="1:13" s="32" customFormat="1" ht="33.6" customHeight="1">
      <c r="A60" s="30"/>
      <c r="B60" s="1344" t="s">
        <v>50</v>
      </c>
      <c r="C60" s="1345"/>
      <c r="D60" s="671" t="s">
        <v>51</v>
      </c>
      <c r="E60" s="542" t="s">
        <v>52</v>
      </c>
      <c r="F60" s="671" t="s">
        <v>51</v>
      </c>
      <c r="G60" s="542" t="s">
        <v>52</v>
      </c>
      <c r="H60" s="542" t="s">
        <v>254</v>
      </c>
      <c r="I60" s="28"/>
      <c r="J60" s="28"/>
      <c r="K60" s="30"/>
      <c r="L60" s="31"/>
      <c r="M60" s="31"/>
    </row>
    <row r="61" spans="1:13" s="32" customFormat="1" ht="18" customHeight="1">
      <c r="A61" s="30"/>
      <c r="B61" s="1346" t="s">
        <v>337</v>
      </c>
      <c r="C61" s="543" t="s">
        <v>88</v>
      </c>
      <c r="D61" s="415">
        <v>278968588107</v>
      </c>
      <c r="E61" s="416">
        <v>59.778440012987311</v>
      </c>
      <c r="F61" s="415">
        <v>283697717541</v>
      </c>
      <c r="G61" s="416">
        <v>61.531151570852359</v>
      </c>
      <c r="H61" s="1258">
        <v>101.7</v>
      </c>
      <c r="I61" s="28"/>
      <c r="J61" s="1212"/>
      <c r="K61" s="30"/>
      <c r="L61" s="31"/>
      <c r="M61" s="31"/>
    </row>
    <row r="62" spans="1:13" s="32" customFormat="1" ht="18" customHeight="1">
      <c r="A62" s="30"/>
      <c r="B62" s="1346"/>
      <c r="C62" s="543" t="s">
        <v>54</v>
      </c>
      <c r="D62" s="415">
        <v>121243414828</v>
      </c>
      <c r="E62" s="416">
        <v>25.980495687512388</v>
      </c>
      <c r="F62" s="415">
        <v>115102985156</v>
      </c>
      <c r="G62" s="416">
        <v>24.964667630319774</v>
      </c>
      <c r="H62" s="1258">
        <v>94.9</v>
      </c>
      <c r="I62" s="28"/>
      <c r="J62" s="1212"/>
      <c r="K62" s="30"/>
      <c r="L62" s="31"/>
      <c r="M62" s="31"/>
    </row>
    <row r="63" spans="1:13" s="32" customFormat="1" ht="18" customHeight="1">
      <c r="A63" s="30"/>
      <c r="B63" s="1346"/>
      <c r="C63" s="543" t="s">
        <v>56</v>
      </c>
      <c r="D63" s="415">
        <v>1226565777</v>
      </c>
      <c r="E63" s="416">
        <v>0.26283313551508003</v>
      </c>
      <c r="F63" s="415">
        <v>1295015649</v>
      </c>
      <c r="G63" s="416">
        <v>0.28087573236724694</v>
      </c>
      <c r="H63" s="1258">
        <v>105.6</v>
      </c>
      <c r="I63" s="28"/>
      <c r="J63" s="1212"/>
      <c r="K63" s="30"/>
      <c r="L63" s="31"/>
      <c r="M63" s="31"/>
    </row>
    <row r="64" spans="1:13" s="32" customFormat="1" ht="18" customHeight="1">
      <c r="A64" s="30"/>
      <c r="B64" s="1346"/>
      <c r="C64" s="543" t="s">
        <v>76</v>
      </c>
      <c r="D64" s="415">
        <v>4558142719</v>
      </c>
      <c r="E64" s="416">
        <v>0.97673599363762642</v>
      </c>
      <c r="F64" s="415">
        <v>4421379291</v>
      </c>
      <c r="G64" s="416">
        <v>0.95895223149770914</v>
      </c>
      <c r="H64" s="1258">
        <v>97</v>
      </c>
      <c r="I64" s="28"/>
      <c r="J64" s="1212"/>
      <c r="K64" s="30"/>
      <c r="L64" s="31"/>
      <c r="M64" s="31"/>
    </row>
    <row r="65" spans="1:13" s="32" customFormat="1" ht="18" customHeight="1">
      <c r="A65" s="30"/>
      <c r="B65" s="1346"/>
      <c r="C65" s="543" t="s">
        <v>89</v>
      </c>
      <c r="D65" s="415">
        <v>5346167000</v>
      </c>
      <c r="E65" s="416">
        <v>1.1455968052802183</v>
      </c>
      <c r="F65" s="415">
        <v>5622088000</v>
      </c>
      <c r="G65" s="416">
        <v>1.2193737470682184</v>
      </c>
      <c r="H65" s="1258">
        <v>105.2</v>
      </c>
      <c r="I65" s="28"/>
      <c r="J65" s="1212"/>
      <c r="K65" s="30"/>
      <c r="L65" s="31"/>
      <c r="M65" s="31"/>
    </row>
    <row r="66" spans="1:13" s="32" customFormat="1" ht="18" customHeight="1">
      <c r="A66" s="30"/>
      <c r="B66" s="1346"/>
      <c r="C66" s="543" t="s">
        <v>78</v>
      </c>
      <c r="D66" s="415">
        <v>29400000</v>
      </c>
      <c r="E66" s="416">
        <v>6.2999427580991054E-3</v>
      </c>
      <c r="F66" s="415">
        <v>29400000</v>
      </c>
      <c r="G66" s="416">
        <v>6.3765611928887659E-3</v>
      </c>
      <c r="H66" s="1258">
        <v>100</v>
      </c>
      <c r="I66" s="28"/>
      <c r="J66" s="1212"/>
      <c r="K66" s="30"/>
      <c r="L66" s="31"/>
      <c r="M66" s="31"/>
    </row>
    <row r="67" spans="1:13" s="32" customFormat="1" ht="18" customHeight="1">
      <c r="A67" s="30"/>
      <c r="B67" s="1346"/>
      <c r="C67" s="543" t="s">
        <v>90</v>
      </c>
      <c r="D67" s="415">
        <v>6698789790</v>
      </c>
      <c r="E67" s="416">
        <v>1.43544191243329</v>
      </c>
      <c r="F67" s="415">
        <v>3068600300</v>
      </c>
      <c r="G67" s="416">
        <v>0.66554821732880365</v>
      </c>
      <c r="H67" s="1258">
        <v>45.8</v>
      </c>
      <c r="I67" s="28"/>
      <c r="J67" s="1212"/>
      <c r="K67" s="30"/>
      <c r="L67" s="31"/>
      <c r="M67" s="31"/>
    </row>
    <row r="68" spans="1:13" s="32" customFormat="1" ht="18" customHeight="1">
      <c r="A68" s="30"/>
      <c r="B68" s="1346"/>
      <c r="C68" s="543" t="s">
        <v>61</v>
      </c>
      <c r="D68" s="670">
        <v>48599838625</v>
      </c>
      <c r="E68" s="416">
        <v>10.414156509875983</v>
      </c>
      <c r="F68" s="670">
        <v>47826373412</v>
      </c>
      <c r="G68" s="416">
        <v>10.373054309373003</v>
      </c>
      <c r="H68" s="1258">
        <v>98.4</v>
      </c>
      <c r="I68" s="28"/>
      <c r="J68" s="28"/>
      <c r="K68" s="30"/>
      <c r="L68" s="31"/>
      <c r="M68" s="31"/>
    </row>
    <row r="69" spans="1:13" s="32" customFormat="1" ht="18" customHeight="1">
      <c r="A69" s="30"/>
      <c r="B69" s="1346"/>
      <c r="C69" s="541" t="s">
        <v>62</v>
      </c>
      <c r="D69" s="670">
        <v>466670906846</v>
      </c>
      <c r="E69" s="416">
        <v>100</v>
      </c>
      <c r="F69" s="670">
        <v>461063559349</v>
      </c>
      <c r="G69" s="416">
        <v>100</v>
      </c>
      <c r="H69" s="1258">
        <v>98.8</v>
      </c>
      <c r="I69" s="28"/>
      <c r="J69" s="1212"/>
      <c r="K69" s="30"/>
      <c r="L69" s="31"/>
      <c r="M69" s="31"/>
    </row>
    <row r="70" spans="1:13" s="32" customFormat="1" ht="18" customHeight="1">
      <c r="A70" s="30"/>
      <c r="B70" s="1347" t="s">
        <v>338</v>
      </c>
      <c r="C70" s="543" t="s">
        <v>63</v>
      </c>
      <c r="D70" s="670">
        <v>17293644811</v>
      </c>
      <c r="E70" s="416">
        <v>4.316809844960404</v>
      </c>
      <c r="F70" s="670">
        <v>14074201181</v>
      </c>
      <c r="G70" s="416">
        <v>3.5857083080420398</v>
      </c>
      <c r="H70" s="1258">
        <v>81.400000000000006</v>
      </c>
      <c r="I70" s="28"/>
      <c r="J70" s="1212"/>
      <c r="K70" s="30"/>
      <c r="L70" s="31"/>
      <c r="M70" s="31"/>
    </row>
    <row r="71" spans="1:13" s="32" customFormat="1" ht="18" customHeight="1">
      <c r="A71" s="30"/>
      <c r="B71" s="1347"/>
      <c r="C71" s="543" t="s">
        <v>81</v>
      </c>
      <c r="D71" s="670">
        <v>211642176930</v>
      </c>
      <c r="E71" s="416">
        <v>52.829755841819328</v>
      </c>
      <c r="F71" s="670">
        <v>201792047074</v>
      </c>
      <c r="G71" s="416">
        <v>51.41090498740769</v>
      </c>
      <c r="H71" s="1258">
        <v>95.3</v>
      </c>
      <c r="I71" s="28"/>
      <c r="J71" s="1212"/>
      <c r="K71" s="30"/>
      <c r="L71" s="31"/>
      <c r="M71" s="31"/>
    </row>
    <row r="72" spans="1:13" s="32" customFormat="1" ht="18" customHeight="1">
      <c r="A72" s="30"/>
      <c r="B72" s="1347"/>
      <c r="C72" s="543" t="s">
        <v>65</v>
      </c>
      <c r="D72" s="670">
        <v>80514380522</v>
      </c>
      <c r="E72" s="416">
        <v>20.097861052239338</v>
      </c>
      <c r="F72" s="670">
        <v>82116245001</v>
      </c>
      <c r="G72" s="416">
        <v>20.920896194293309</v>
      </c>
      <c r="H72" s="1258">
        <v>102</v>
      </c>
      <c r="I72" s="28"/>
      <c r="J72" s="1212"/>
      <c r="K72" s="30"/>
      <c r="L72" s="31"/>
      <c r="M72" s="31"/>
    </row>
    <row r="73" spans="1:13" s="32" customFormat="1" ht="18" customHeight="1">
      <c r="A73" s="30"/>
      <c r="B73" s="1347"/>
      <c r="C73" s="543" t="s">
        <v>66</v>
      </c>
      <c r="D73" s="670">
        <v>30770607295</v>
      </c>
      <c r="E73" s="416">
        <v>7.6809060182603304</v>
      </c>
      <c r="F73" s="670">
        <v>32455023816</v>
      </c>
      <c r="G73" s="416">
        <v>8.2686219301623503</v>
      </c>
      <c r="H73" s="1258">
        <v>105.5</v>
      </c>
      <c r="I73" s="28"/>
      <c r="J73" s="1212"/>
      <c r="K73" s="30"/>
      <c r="L73" s="31"/>
      <c r="M73" s="31"/>
    </row>
    <row r="74" spans="1:13" s="32" customFormat="1" ht="18" customHeight="1">
      <c r="A74" s="30"/>
      <c r="B74" s="1347"/>
      <c r="C74" s="543" t="s">
        <v>67</v>
      </c>
      <c r="D74" s="670">
        <v>38641260034</v>
      </c>
      <c r="E74" s="416">
        <v>9.6455648048435112</v>
      </c>
      <c r="F74" s="670">
        <v>40674882458</v>
      </c>
      <c r="G74" s="416">
        <v>10.362809376007597</v>
      </c>
      <c r="H74" s="1258">
        <v>105.3</v>
      </c>
      <c r="I74" s="28"/>
      <c r="J74" s="1212"/>
      <c r="K74" s="30"/>
      <c r="L74" s="31"/>
      <c r="M74" s="31"/>
    </row>
    <row r="75" spans="1:13" s="32" customFormat="1" ht="18" customHeight="1">
      <c r="A75" s="30"/>
      <c r="B75" s="1347"/>
      <c r="C75" s="543" t="s">
        <v>91</v>
      </c>
      <c r="D75" s="670">
        <v>5184765000</v>
      </c>
      <c r="E75" s="416">
        <v>1.2942121132018276</v>
      </c>
      <c r="F75" s="670">
        <v>5630928000</v>
      </c>
      <c r="G75" s="416">
        <v>1.4346011579572961</v>
      </c>
      <c r="H75" s="1258">
        <v>108.6</v>
      </c>
      <c r="I75" s="28"/>
      <c r="J75" s="1212"/>
      <c r="K75" s="30"/>
      <c r="L75" s="31"/>
      <c r="M75" s="31"/>
    </row>
    <row r="76" spans="1:13" s="32" customFormat="1" ht="18" customHeight="1">
      <c r="A76" s="30"/>
      <c r="B76" s="1347"/>
      <c r="C76" s="543" t="s">
        <v>83</v>
      </c>
      <c r="D76" s="670">
        <v>9023547227</v>
      </c>
      <c r="E76" s="416">
        <v>2.2524423238530891</v>
      </c>
      <c r="F76" s="670">
        <v>8494811938</v>
      </c>
      <c r="G76" s="416">
        <v>2.1642377673598849</v>
      </c>
      <c r="H76" s="1258">
        <v>94.1</v>
      </c>
      <c r="I76" s="28"/>
      <c r="J76" s="1212"/>
      <c r="K76" s="30"/>
      <c r="L76" s="31"/>
      <c r="M76" s="31"/>
    </row>
    <row r="77" spans="1:13" s="32" customFormat="1" ht="18" customHeight="1">
      <c r="A77" s="30"/>
      <c r="B77" s="1347"/>
      <c r="C77" s="543" t="s">
        <v>85</v>
      </c>
      <c r="D77" s="670">
        <v>664446240</v>
      </c>
      <c r="E77" s="416">
        <v>0.1658579265172884</v>
      </c>
      <c r="F77" s="670">
        <v>489808000</v>
      </c>
      <c r="G77" s="416">
        <v>0.12478922195004934</v>
      </c>
      <c r="H77" s="1258">
        <v>73.7</v>
      </c>
      <c r="I77" s="28"/>
      <c r="J77" s="1212"/>
      <c r="K77" s="30"/>
      <c r="L77" s="31"/>
      <c r="M77" s="31"/>
    </row>
    <row r="78" spans="1:13" s="32" customFormat="1" ht="18" customHeight="1">
      <c r="A78" s="30"/>
      <c r="B78" s="1347"/>
      <c r="C78" s="543" t="s">
        <v>92</v>
      </c>
      <c r="D78" s="670">
        <v>432779622</v>
      </c>
      <c r="E78" s="416">
        <v>0.10802970416967947</v>
      </c>
      <c r="F78" s="670">
        <v>255661131</v>
      </c>
      <c r="G78" s="416">
        <v>6.5135223639384482E-2</v>
      </c>
      <c r="H78" s="1258">
        <v>59.1</v>
      </c>
      <c r="I78" s="28"/>
      <c r="J78" s="1212"/>
      <c r="K78" s="30"/>
      <c r="L78" s="31"/>
      <c r="M78" s="31"/>
    </row>
    <row r="79" spans="1:13" s="32" customFormat="1" ht="18" customHeight="1">
      <c r="A79" s="30"/>
      <c r="B79" s="1347"/>
      <c r="C79" s="543" t="s">
        <v>73</v>
      </c>
      <c r="D79" s="670">
        <v>6444080860</v>
      </c>
      <c r="E79" s="416">
        <v>1.608560370135204</v>
      </c>
      <c r="F79" s="670">
        <v>6524648401</v>
      </c>
      <c r="G79" s="416">
        <v>1.6622958331803959</v>
      </c>
      <c r="H79" s="1258">
        <v>101.3</v>
      </c>
      <c r="I79" s="28"/>
      <c r="J79" s="1212"/>
      <c r="K79" s="30"/>
      <c r="L79" s="31"/>
      <c r="M79" s="31"/>
    </row>
    <row r="80" spans="1:13" s="32" customFormat="1" ht="18" customHeight="1">
      <c r="A80" s="30"/>
      <c r="B80" s="1347"/>
      <c r="C80" s="541" t="s">
        <v>62</v>
      </c>
      <c r="D80" s="415">
        <v>400611688541</v>
      </c>
      <c r="E80" s="416">
        <v>100</v>
      </c>
      <c r="F80" s="415">
        <v>392508257000</v>
      </c>
      <c r="G80" s="416">
        <v>100</v>
      </c>
      <c r="H80" s="1258">
        <v>98</v>
      </c>
      <c r="I80" s="28"/>
      <c r="J80" s="1212"/>
      <c r="K80" s="30"/>
      <c r="L80" s="31"/>
      <c r="M80" s="31"/>
    </row>
    <row r="81" spans="1:13" s="32" customFormat="1" ht="18" customHeight="1">
      <c r="A81" s="30"/>
      <c r="B81" s="1342" t="s">
        <v>74</v>
      </c>
      <c r="C81" s="1342"/>
      <c r="D81" s="415">
        <v>66059218305</v>
      </c>
      <c r="E81" s="416" t="s">
        <v>253</v>
      </c>
      <c r="F81" s="415">
        <v>68555302349</v>
      </c>
      <c r="G81" s="416" t="s">
        <v>253</v>
      </c>
      <c r="H81" s="1258">
        <v>103.8</v>
      </c>
      <c r="I81" s="28"/>
      <c r="J81" s="28"/>
      <c r="K81" s="30"/>
      <c r="L81" s="31"/>
      <c r="M81" s="31"/>
    </row>
    <row r="82" spans="1:13" s="32" customFormat="1" ht="12.95" customHeight="1">
      <c r="A82" s="30"/>
      <c r="B82" s="26"/>
      <c r="C82" s="26"/>
      <c r="D82" s="27"/>
      <c r="E82" s="27"/>
      <c r="F82" s="29"/>
      <c r="G82" s="28"/>
      <c r="H82" s="28"/>
      <c r="I82" s="28"/>
      <c r="J82" s="28"/>
      <c r="K82" s="30"/>
      <c r="L82" s="31"/>
      <c r="M82" s="31"/>
    </row>
    <row r="83" spans="1:13" s="32" customFormat="1" ht="12.95" customHeight="1">
      <c r="A83" s="30"/>
      <c r="B83" s="26"/>
      <c r="C83" s="26"/>
      <c r="D83" s="27"/>
      <c r="E83" s="27"/>
      <c r="F83" s="29"/>
      <c r="G83" s="28"/>
      <c r="H83" s="28"/>
      <c r="I83" s="28"/>
      <c r="J83" s="28"/>
      <c r="K83" s="30"/>
      <c r="L83" s="31"/>
      <c r="M83" s="31"/>
    </row>
    <row r="84" spans="1:13" ht="13.5">
      <c r="A84" s="39" t="s">
        <v>107</v>
      </c>
      <c r="B84" s="40"/>
      <c r="J84" s="419"/>
    </row>
    <row r="85" spans="1:13" s="419" customFormat="1" ht="13.5">
      <c r="A85" s="35"/>
      <c r="B85" s="417" t="s">
        <v>418</v>
      </c>
      <c r="C85" s="417"/>
      <c r="D85" s="418"/>
      <c r="E85" s="418"/>
    </row>
    <row r="86" spans="1:13" s="419" customFormat="1" ht="13.5">
      <c r="B86" s="417"/>
      <c r="C86" s="417"/>
      <c r="D86" s="418"/>
      <c r="E86" s="418"/>
    </row>
    <row r="87" spans="1:13" s="419" customFormat="1" ht="18" customHeight="1">
      <c r="A87" s="35"/>
      <c r="B87" s="35" t="s">
        <v>339</v>
      </c>
      <c r="C87" s="35"/>
      <c r="D87" s="418"/>
      <c r="E87" s="418"/>
      <c r="F87" s="420"/>
      <c r="J87" s="33"/>
      <c r="K87" s="35"/>
      <c r="L87" s="37"/>
      <c r="M87" s="37"/>
    </row>
    <row r="88" spans="1:13" s="33" customFormat="1" ht="18" customHeight="1">
      <c r="B88" s="1343" t="s">
        <v>49</v>
      </c>
      <c r="C88" s="1343"/>
      <c r="D88" s="1343" t="s">
        <v>435</v>
      </c>
      <c r="E88" s="1343"/>
      <c r="F88" s="1343" t="s">
        <v>436</v>
      </c>
      <c r="G88" s="1343"/>
      <c r="H88" s="1343"/>
    </row>
    <row r="89" spans="1:13" s="33" customFormat="1" ht="36" customHeight="1">
      <c r="B89" s="1344" t="s">
        <v>50</v>
      </c>
      <c r="C89" s="1345"/>
      <c r="D89" s="671" t="s">
        <v>51</v>
      </c>
      <c r="E89" s="671" t="s">
        <v>93</v>
      </c>
      <c r="F89" s="671" t="s">
        <v>51</v>
      </c>
      <c r="G89" s="671" t="s">
        <v>93</v>
      </c>
      <c r="H89" s="542" t="s">
        <v>254</v>
      </c>
      <c r="J89" s="1212"/>
    </row>
    <row r="90" spans="1:13" s="33" customFormat="1" ht="18" customHeight="1">
      <c r="B90" s="1342" t="s">
        <v>94</v>
      </c>
      <c r="C90" s="1342"/>
      <c r="D90" s="415">
        <v>18887694652</v>
      </c>
      <c r="E90" s="1243">
        <v>62</v>
      </c>
      <c r="F90" s="415">
        <v>26681362151</v>
      </c>
      <c r="G90" s="1243">
        <v>62</v>
      </c>
      <c r="H90" s="1258">
        <v>141.30000000000001</v>
      </c>
      <c r="J90" s="1212"/>
      <c r="K90" s="1212"/>
    </row>
    <row r="91" spans="1:13" s="33" customFormat="1" ht="18" customHeight="1">
      <c r="B91" s="1342" t="s">
        <v>96</v>
      </c>
      <c r="C91" s="1342"/>
      <c r="D91" s="415">
        <v>0</v>
      </c>
      <c r="E91" s="1243">
        <v>0</v>
      </c>
      <c r="F91" s="415">
        <v>0</v>
      </c>
      <c r="G91" s="1243">
        <v>0</v>
      </c>
      <c r="H91" s="1258" t="s">
        <v>393</v>
      </c>
      <c r="J91" s="1212"/>
      <c r="K91" s="1212"/>
    </row>
    <row r="92" spans="1:13" s="33" customFormat="1" ht="18" customHeight="1">
      <c r="B92" s="1342" t="s">
        <v>97</v>
      </c>
      <c r="C92" s="1342"/>
      <c r="D92" s="606">
        <v>18887694652</v>
      </c>
      <c r="E92" s="1259" t="s">
        <v>95</v>
      </c>
      <c r="F92" s="421">
        <v>26681362151</v>
      </c>
      <c r="G92" s="1259" t="s">
        <v>95</v>
      </c>
      <c r="H92" s="1258">
        <v>141.30000000000001</v>
      </c>
      <c r="J92" s="28"/>
    </row>
    <row r="93" spans="1:13" ht="13.5">
      <c r="J93" s="419"/>
    </row>
    <row r="94" spans="1:13" s="419" customFormat="1" ht="18" customHeight="1">
      <c r="A94" s="35"/>
      <c r="B94" s="35" t="s">
        <v>340</v>
      </c>
      <c r="C94" s="35"/>
      <c r="D94" s="418"/>
      <c r="E94" s="418"/>
      <c r="F94" s="420"/>
      <c r="J94" s="33"/>
      <c r="K94" s="35"/>
      <c r="L94" s="37"/>
      <c r="M94" s="37"/>
    </row>
    <row r="95" spans="1:13" s="33" customFormat="1" ht="18" customHeight="1">
      <c r="B95" s="1343" t="s">
        <v>49</v>
      </c>
      <c r="C95" s="1343"/>
      <c r="D95" s="1343" t="s">
        <v>435</v>
      </c>
      <c r="E95" s="1343"/>
      <c r="F95" s="1343" t="s">
        <v>436</v>
      </c>
      <c r="G95" s="1343"/>
      <c r="H95" s="1343"/>
    </row>
    <row r="96" spans="1:13" s="33" customFormat="1" ht="36" customHeight="1">
      <c r="B96" s="1344" t="s">
        <v>50</v>
      </c>
      <c r="C96" s="1345"/>
      <c r="D96" s="671" t="s">
        <v>51</v>
      </c>
      <c r="E96" s="671" t="s">
        <v>93</v>
      </c>
      <c r="F96" s="671" t="s">
        <v>51</v>
      </c>
      <c r="G96" s="671" t="s">
        <v>93</v>
      </c>
      <c r="H96" s="542" t="s">
        <v>254</v>
      </c>
      <c r="J96" s="1212"/>
    </row>
    <row r="97" spans="2:11" s="33" customFormat="1" ht="18" customHeight="1">
      <c r="B97" s="1342" t="s">
        <v>94</v>
      </c>
      <c r="C97" s="1342"/>
      <c r="D97" s="415">
        <v>66059218305</v>
      </c>
      <c r="E97" s="1243">
        <v>22</v>
      </c>
      <c r="F97" s="415">
        <v>68555302349</v>
      </c>
      <c r="G97" s="1243">
        <v>22</v>
      </c>
      <c r="H97" s="1258">
        <v>103.8</v>
      </c>
      <c r="J97" s="1212"/>
      <c r="K97" s="1212"/>
    </row>
    <row r="98" spans="2:11" s="33" customFormat="1" ht="18" customHeight="1">
      <c r="B98" s="1342" t="s">
        <v>96</v>
      </c>
      <c r="C98" s="1342"/>
      <c r="D98" s="415">
        <v>0</v>
      </c>
      <c r="E98" s="1243">
        <v>0</v>
      </c>
      <c r="F98" s="415">
        <v>0</v>
      </c>
      <c r="G98" s="1243">
        <v>0</v>
      </c>
      <c r="H98" s="1258" t="s">
        <v>393</v>
      </c>
      <c r="J98" s="1212"/>
      <c r="K98" s="1212"/>
    </row>
    <row r="99" spans="2:11" s="33" customFormat="1" ht="18" customHeight="1">
      <c r="B99" s="1342" t="s">
        <v>97</v>
      </c>
      <c r="C99" s="1342"/>
      <c r="D99" s="606">
        <v>66059218305</v>
      </c>
      <c r="E99" s="1259" t="s">
        <v>95</v>
      </c>
      <c r="F99" s="421">
        <v>68555302349</v>
      </c>
      <c r="G99" s="1259" t="s">
        <v>95</v>
      </c>
      <c r="H99" s="1258">
        <v>103.8</v>
      </c>
      <c r="J99" s="28"/>
    </row>
  </sheetData>
  <sheetProtection selectLockedCells="1" selectUnlockedCells="1"/>
  <mergeCells count="35">
    <mergeCell ref="B7:C7"/>
    <mergeCell ref="D7:E7"/>
    <mergeCell ref="F7:H7"/>
    <mergeCell ref="B8:C8"/>
    <mergeCell ref="B59:C59"/>
    <mergeCell ref="D59:E59"/>
    <mergeCell ref="F59:H59"/>
    <mergeCell ref="B9:B18"/>
    <mergeCell ref="B19:B30"/>
    <mergeCell ref="B31:C31"/>
    <mergeCell ref="B34:C34"/>
    <mergeCell ref="D34:E34"/>
    <mergeCell ref="F34:H34"/>
    <mergeCell ref="B35:C35"/>
    <mergeCell ref="B36:B45"/>
    <mergeCell ref="B46:B55"/>
    <mergeCell ref="B91:C91"/>
    <mergeCell ref="B92:C92"/>
    <mergeCell ref="B56:C56"/>
    <mergeCell ref="F88:H88"/>
    <mergeCell ref="B88:C88"/>
    <mergeCell ref="B89:C89"/>
    <mergeCell ref="B90:C90"/>
    <mergeCell ref="B60:C60"/>
    <mergeCell ref="B61:B69"/>
    <mergeCell ref="B70:B80"/>
    <mergeCell ref="B81:C81"/>
    <mergeCell ref="D88:E88"/>
    <mergeCell ref="B98:C98"/>
    <mergeCell ref="B99:C99"/>
    <mergeCell ref="B95:C95"/>
    <mergeCell ref="D95:E95"/>
    <mergeCell ref="F95:H95"/>
    <mergeCell ref="B96:C96"/>
    <mergeCell ref="B97:C97"/>
  </mergeCells>
  <phoneticPr fontId="26"/>
  <pageMargins left="0.78740157480314965" right="0.39370078740157483" top="0.78740157480314965" bottom="0.59055118110236227" header="0.51181102362204722" footer="0.39370078740157483"/>
  <pageSetup paperSize="9" scale="80" firstPageNumber="18" fitToHeight="0" orientation="portrait" useFirstPageNumber="1" r:id="rId1"/>
  <headerFooter alignWithMargins="0"/>
  <rowBreaks count="1" manualBreakCount="1">
    <brk id="56" max="7" man="1"/>
  </rowBreaks>
  <colBreaks count="1" manualBreakCount="1">
    <brk id="8" max="8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177"/>
  <sheetViews>
    <sheetView view="pageBreakPreview" topLeftCell="A51" zoomScaleNormal="100" zoomScaleSheetLayoutView="100" workbookViewId="0">
      <selection activeCell="R23" sqref="R23"/>
    </sheetView>
  </sheetViews>
  <sheetFormatPr defaultColWidth="8.75" defaultRowHeight="13.5" customHeight="1"/>
  <cols>
    <col min="1" max="1" width="7.625" style="287" customWidth="1" collapsed="1"/>
    <col min="2" max="7" width="7.625" style="246" customWidth="1" collapsed="1"/>
    <col min="8" max="8" width="11.125" style="246" customWidth="1" collapsed="1"/>
    <col min="9" max="10" width="2" style="287" customWidth="1" collapsed="1"/>
    <col min="11" max="11" width="13.5" style="287" customWidth="1" collapsed="1"/>
    <col min="12" max="12" width="7.125" style="287" customWidth="1" collapsed="1"/>
    <col min="13" max="13" width="8.75" style="246" collapsed="1"/>
    <col min="14" max="48" width="8.75" style="246"/>
    <col min="49" max="213" width="8.75" style="246" collapsed="1"/>
    <col min="214" max="220" width="7.625" style="246" customWidth="1" collapsed="1"/>
    <col min="221" max="221" width="11.125" style="246" customWidth="1" collapsed="1"/>
    <col min="222" max="223" width="2" style="246" customWidth="1" collapsed="1"/>
    <col min="224" max="224" width="13.5" style="246" customWidth="1" collapsed="1"/>
    <col min="225" max="225" width="7.125" style="246" customWidth="1" collapsed="1"/>
    <col min="226" max="469" width="8.75" style="246" collapsed="1"/>
    <col min="470" max="476" width="7.625" style="246" customWidth="1" collapsed="1"/>
    <col min="477" max="477" width="11.125" style="246" customWidth="1" collapsed="1"/>
    <col min="478" max="479" width="2" style="246" customWidth="1" collapsed="1"/>
    <col min="480" max="480" width="13.5" style="246" customWidth="1" collapsed="1"/>
    <col min="481" max="481" width="7.125" style="246" customWidth="1" collapsed="1"/>
    <col min="482" max="725" width="8.75" style="246" collapsed="1"/>
    <col min="726" max="732" width="7.625" style="246" customWidth="1" collapsed="1"/>
    <col min="733" max="733" width="11.125" style="246" customWidth="1" collapsed="1"/>
    <col min="734" max="735" width="2" style="246" customWidth="1" collapsed="1"/>
    <col min="736" max="736" width="13.5" style="246" customWidth="1" collapsed="1"/>
    <col min="737" max="737" width="7.125" style="246" customWidth="1" collapsed="1"/>
    <col min="738" max="981" width="8.75" style="246" collapsed="1"/>
    <col min="982" max="988" width="7.625" style="246" customWidth="1" collapsed="1"/>
    <col min="989" max="989" width="11.125" style="246" customWidth="1" collapsed="1"/>
    <col min="990" max="991" width="2" style="246" customWidth="1" collapsed="1"/>
    <col min="992" max="992" width="13.5" style="246" customWidth="1" collapsed="1"/>
    <col min="993" max="993" width="7.125" style="246" customWidth="1" collapsed="1"/>
    <col min="994" max="1237" width="8.75" style="246" collapsed="1"/>
    <col min="1238" max="1244" width="7.625" style="246" customWidth="1" collapsed="1"/>
    <col min="1245" max="1245" width="11.125" style="246" customWidth="1" collapsed="1"/>
    <col min="1246" max="1247" width="2" style="246" customWidth="1" collapsed="1"/>
    <col min="1248" max="1248" width="13.5" style="246" customWidth="1" collapsed="1"/>
    <col min="1249" max="1249" width="7.125" style="246" customWidth="1" collapsed="1"/>
    <col min="1250" max="1493" width="8.75" style="246" collapsed="1"/>
    <col min="1494" max="1500" width="7.625" style="246" customWidth="1" collapsed="1"/>
    <col min="1501" max="1501" width="11.125" style="246" customWidth="1" collapsed="1"/>
    <col min="1502" max="1503" width="2" style="246" customWidth="1" collapsed="1"/>
    <col min="1504" max="1504" width="13.5" style="246" customWidth="1" collapsed="1"/>
    <col min="1505" max="1505" width="7.125" style="246" customWidth="1" collapsed="1"/>
    <col min="1506" max="1749" width="8.75" style="246" collapsed="1"/>
    <col min="1750" max="1756" width="7.625" style="246" customWidth="1" collapsed="1"/>
    <col min="1757" max="1757" width="11.125" style="246" customWidth="1" collapsed="1"/>
    <col min="1758" max="1759" width="2" style="246" customWidth="1" collapsed="1"/>
    <col min="1760" max="1760" width="13.5" style="246" customWidth="1" collapsed="1"/>
    <col min="1761" max="1761" width="7.125" style="246" customWidth="1" collapsed="1"/>
    <col min="1762" max="2005" width="8.75" style="246" collapsed="1"/>
    <col min="2006" max="2012" width="7.625" style="246" customWidth="1" collapsed="1"/>
    <col min="2013" max="2013" width="11.125" style="246" customWidth="1" collapsed="1"/>
    <col min="2014" max="2015" width="2" style="246" customWidth="1" collapsed="1"/>
    <col min="2016" max="2016" width="13.5" style="246" customWidth="1" collapsed="1"/>
    <col min="2017" max="2017" width="7.125" style="246" customWidth="1" collapsed="1"/>
    <col min="2018" max="2261" width="8.75" style="246" collapsed="1"/>
    <col min="2262" max="2268" width="7.625" style="246" customWidth="1" collapsed="1"/>
    <col min="2269" max="2269" width="11.125" style="246" customWidth="1" collapsed="1"/>
    <col min="2270" max="2271" width="2" style="246" customWidth="1" collapsed="1"/>
    <col min="2272" max="2272" width="13.5" style="246" customWidth="1" collapsed="1"/>
    <col min="2273" max="2273" width="7.125" style="246" customWidth="1" collapsed="1"/>
    <col min="2274" max="2517" width="8.75" style="246" collapsed="1"/>
    <col min="2518" max="2524" width="7.625" style="246" customWidth="1" collapsed="1"/>
    <col min="2525" max="2525" width="11.125" style="246" customWidth="1" collapsed="1"/>
    <col min="2526" max="2527" width="2" style="246" customWidth="1" collapsed="1"/>
    <col min="2528" max="2528" width="13.5" style="246" customWidth="1" collapsed="1"/>
    <col min="2529" max="2529" width="7.125" style="246" customWidth="1" collapsed="1"/>
    <col min="2530" max="2773" width="8.75" style="246" collapsed="1"/>
    <col min="2774" max="2780" width="7.625" style="246" customWidth="1" collapsed="1"/>
    <col min="2781" max="2781" width="11.125" style="246" customWidth="1" collapsed="1"/>
    <col min="2782" max="2783" width="2" style="246" customWidth="1" collapsed="1"/>
    <col min="2784" max="2784" width="13.5" style="246" customWidth="1" collapsed="1"/>
    <col min="2785" max="2785" width="7.125" style="246" customWidth="1" collapsed="1"/>
    <col min="2786" max="3029" width="8.75" style="246" collapsed="1"/>
    <col min="3030" max="3036" width="7.625" style="246" customWidth="1" collapsed="1"/>
    <col min="3037" max="3037" width="11.125" style="246" customWidth="1" collapsed="1"/>
    <col min="3038" max="3039" width="2" style="246" customWidth="1" collapsed="1"/>
    <col min="3040" max="3040" width="13.5" style="246" customWidth="1" collapsed="1"/>
    <col min="3041" max="3041" width="7.125" style="246" customWidth="1" collapsed="1"/>
    <col min="3042" max="3285" width="8.75" style="246" collapsed="1"/>
    <col min="3286" max="3292" width="7.625" style="246" customWidth="1" collapsed="1"/>
    <col min="3293" max="3293" width="11.125" style="246" customWidth="1" collapsed="1"/>
    <col min="3294" max="3295" width="2" style="246" customWidth="1" collapsed="1"/>
    <col min="3296" max="3296" width="13.5" style="246" customWidth="1" collapsed="1"/>
    <col min="3297" max="3297" width="7.125" style="246" customWidth="1" collapsed="1"/>
    <col min="3298" max="3541" width="8.75" style="246" collapsed="1"/>
    <col min="3542" max="3548" width="7.625" style="246" customWidth="1" collapsed="1"/>
    <col min="3549" max="3549" width="11.125" style="246" customWidth="1" collapsed="1"/>
    <col min="3550" max="3551" width="2" style="246" customWidth="1" collapsed="1"/>
    <col min="3552" max="3552" width="13.5" style="246" customWidth="1" collapsed="1"/>
    <col min="3553" max="3553" width="7.125" style="246" customWidth="1" collapsed="1"/>
    <col min="3554" max="3797" width="8.75" style="246" collapsed="1"/>
    <col min="3798" max="3804" width="7.625" style="246" customWidth="1" collapsed="1"/>
    <col min="3805" max="3805" width="11.125" style="246" customWidth="1" collapsed="1"/>
    <col min="3806" max="3807" width="2" style="246" customWidth="1" collapsed="1"/>
    <col min="3808" max="3808" width="13.5" style="246" customWidth="1" collapsed="1"/>
    <col min="3809" max="3809" width="7.125" style="246" customWidth="1" collapsed="1"/>
    <col min="3810" max="4053" width="8.75" style="246" collapsed="1"/>
    <col min="4054" max="4060" width="7.625" style="246" customWidth="1" collapsed="1"/>
    <col min="4061" max="4061" width="11.125" style="246" customWidth="1" collapsed="1"/>
    <col min="4062" max="4063" width="2" style="246" customWidth="1" collapsed="1"/>
    <col min="4064" max="4064" width="13.5" style="246" customWidth="1" collapsed="1"/>
    <col min="4065" max="4065" width="7.125" style="246" customWidth="1" collapsed="1"/>
    <col min="4066" max="4309" width="8.75" style="246" collapsed="1"/>
    <col min="4310" max="4316" width="7.625" style="246" customWidth="1" collapsed="1"/>
    <col min="4317" max="4317" width="11.125" style="246" customWidth="1" collapsed="1"/>
    <col min="4318" max="4319" width="2" style="246" customWidth="1" collapsed="1"/>
    <col min="4320" max="4320" width="13.5" style="246" customWidth="1" collapsed="1"/>
    <col min="4321" max="4321" width="7.125" style="246" customWidth="1" collapsed="1"/>
    <col min="4322" max="4565" width="8.75" style="246" collapsed="1"/>
    <col min="4566" max="4572" width="7.625" style="246" customWidth="1" collapsed="1"/>
    <col min="4573" max="4573" width="11.125" style="246" customWidth="1" collapsed="1"/>
    <col min="4574" max="4575" width="2" style="246" customWidth="1" collapsed="1"/>
    <col min="4576" max="4576" width="13.5" style="246" customWidth="1" collapsed="1"/>
    <col min="4577" max="4577" width="7.125" style="246" customWidth="1" collapsed="1"/>
    <col min="4578" max="4821" width="8.75" style="246" collapsed="1"/>
    <col min="4822" max="4828" width="7.625" style="246" customWidth="1" collapsed="1"/>
    <col min="4829" max="4829" width="11.125" style="246" customWidth="1" collapsed="1"/>
    <col min="4830" max="4831" width="2" style="246" customWidth="1" collapsed="1"/>
    <col min="4832" max="4832" width="13.5" style="246" customWidth="1" collapsed="1"/>
    <col min="4833" max="4833" width="7.125" style="246" customWidth="1" collapsed="1"/>
    <col min="4834" max="5077" width="8.75" style="246" collapsed="1"/>
    <col min="5078" max="5084" width="7.625" style="246" customWidth="1" collapsed="1"/>
    <col min="5085" max="5085" width="11.125" style="246" customWidth="1" collapsed="1"/>
    <col min="5086" max="5087" width="2" style="246" customWidth="1" collapsed="1"/>
    <col min="5088" max="5088" width="13.5" style="246" customWidth="1" collapsed="1"/>
    <col min="5089" max="5089" width="7.125" style="246" customWidth="1" collapsed="1"/>
    <col min="5090" max="5333" width="8.75" style="246" collapsed="1"/>
    <col min="5334" max="5340" width="7.625" style="246" customWidth="1" collapsed="1"/>
    <col min="5341" max="5341" width="11.125" style="246" customWidth="1" collapsed="1"/>
    <col min="5342" max="5343" width="2" style="246" customWidth="1" collapsed="1"/>
    <col min="5344" max="5344" width="13.5" style="246" customWidth="1" collapsed="1"/>
    <col min="5345" max="5345" width="7.125" style="246" customWidth="1" collapsed="1"/>
    <col min="5346" max="5589" width="8.75" style="246" collapsed="1"/>
    <col min="5590" max="5596" width="7.625" style="246" customWidth="1" collapsed="1"/>
    <col min="5597" max="5597" width="11.125" style="246" customWidth="1" collapsed="1"/>
    <col min="5598" max="5599" width="2" style="246" customWidth="1" collapsed="1"/>
    <col min="5600" max="5600" width="13.5" style="246" customWidth="1" collapsed="1"/>
    <col min="5601" max="5601" width="7.125" style="246" customWidth="1" collapsed="1"/>
    <col min="5602" max="5845" width="8.75" style="246" collapsed="1"/>
    <col min="5846" max="5852" width="7.625" style="246" customWidth="1" collapsed="1"/>
    <col min="5853" max="5853" width="11.125" style="246" customWidth="1" collapsed="1"/>
    <col min="5854" max="5855" width="2" style="246" customWidth="1" collapsed="1"/>
    <col min="5856" max="5856" width="13.5" style="246" customWidth="1" collapsed="1"/>
    <col min="5857" max="5857" width="7.125" style="246" customWidth="1" collapsed="1"/>
    <col min="5858" max="6101" width="8.75" style="246" collapsed="1"/>
    <col min="6102" max="6108" width="7.625" style="246" customWidth="1" collapsed="1"/>
    <col min="6109" max="6109" width="11.125" style="246" customWidth="1" collapsed="1"/>
    <col min="6110" max="6111" width="2" style="246" customWidth="1" collapsed="1"/>
    <col min="6112" max="6112" width="13.5" style="246" customWidth="1" collapsed="1"/>
    <col min="6113" max="6113" width="7.125" style="246" customWidth="1" collapsed="1"/>
    <col min="6114" max="6357" width="8.75" style="246" collapsed="1"/>
    <col min="6358" max="6364" width="7.625" style="246" customWidth="1" collapsed="1"/>
    <col min="6365" max="6365" width="11.125" style="246" customWidth="1" collapsed="1"/>
    <col min="6366" max="6367" width="2" style="246" customWidth="1" collapsed="1"/>
    <col min="6368" max="6368" width="13.5" style="246" customWidth="1" collapsed="1"/>
    <col min="6369" max="6369" width="7.125" style="246" customWidth="1" collapsed="1"/>
    <col min="6370" max="6613" width="8.75" style="246" collapsed="1"/>
    <col min="6614" max="6620" width="7.625" style="246" customWidth="1" collapsed="1"/>
    <col min="6621" max="6621" width="11.125" style="246" customWidth="1" collapsed="1"/>
    <col min="6622" max="6623" width="2" style="246" customWidth="1" collapsed="1"/>
    <col min="6624" max="6624" width="13.5" style="246" customWidth="1" collapsed="1"/>
    <col min="6625" max="6625" width="7.125" style="246" customWidth="1" collapsed="1"/>
    <col min="6626" max="6869" width="8.75" style="246" collapsed="1"/>
    <col min="6870" max="6876" width="7.625" style="246" customWidth="1" collapsed="1"/>
    <col min="6877" max="6877" width="11.125" style="246" customWidth="1" collapsed="1"/>
    <col min="6878" max="6879" width="2" style="246" customWidth="1" collapsed="1"/>
    <col min="6880" max="6880" width="13.5" style="246" customWidth="1" collapsed="1"/>
    <col min="6881" max="6881" width="7.125" style="246" customWidth="1" collapsed="1"/>
    <col min="6882" max="7125" width="8.75" style="246" collapsed="1"/>
    <col min="7126" max="7132" width="7.625" style="246" customWidth="1" collapsed="1"/>
    <col min="7133" max="7133" width="11.125" style="246" customWidth="1" collapsed="1"/>
    <col min="7134" max="7135" width="2" style="246" customWidth="1" collapsed="1"/>
    <col min="7136" max="7136" width="13.5" style="246" customWidth="1" collapsed="1"/>
    <col min="7137" max="7137" width="7.125" style="246" customWidth="1" collapsed="1"/>
    <col min="7138" max="7381" width="8.75" style="246" collapsed="1"/>
    <col min="7382" max="7388" width="7.625" style="246" customWidth="1" collapsed="1"/>
    <col min="7389" max="7389" width="11.125" style="246" customWidth="1" collapsed="1"/>
    <col min="7390" max="7391" width="2" style="246" customWidth="1" collapsed="1"/>
    <col min="7392" max="7392" width="13.5" style="246" customWidth="1" collapsed="1"/>
    <col min="7393" max="7393" width="7.125" style="246" customWidth="1" collapsed="1"/>
    <col min="7394" max="7637" width="8.75" style="246" collapsed="1"/>
    <col min="7638" max="7644" width="7.625" style="246" customWidth="1" collapsed="1"/>
    <col min="7645" max="7645" width="11.125" style="246" customWidth="1" collapsed="1"/>
    <col min="7646" max="7647" width="2" style="246" customWidth="1" collapsed="1"/>
    <col min="7648" max="7648" width="13.5" style="246" customWidth="1" collapsed="1"/>
    <col min="7649" max="7649" width="7.125" style="246" customWidth="1" collapsed="1"/>
    <col min="7650" max="7893" width="8.75" style="246" collapsed="1"/>
    <col min="7894" max="7900" width="7.625" style="246" customWidth="1" collapsed="1"/>
    <col min="7901" max="7901" width="11.125" style="246" customWidth="1" collapsed="1"/>
    <col min="7902" max="7903" width="2" style="246" customWidth="1" collapsed="1"/>
    <col min="7904" max="7904" width="13.5" style="246" customWidth="1" collapsed="1"/>
    <col min="7905" max="7905" width="7.125" style="246" customWidth="1" collapsed="1"/>
    <col min="7906" max="8149" width="8.75" style="246" collapsed="1"/>
    <col min="8150" max="8156" width="7.625" style="246" customWidth="1" collapsed="1"/>
    <col min="8157" max="8157" width="11.125" style="246" customWidth="1" collapsed="1"/>
    <col min="8158" max="8159" width="2" style="246" customWidth="1" collapsed="1"/>
    <col min="8160" max="8160" width="13.5" style="246" customWidth="1" collapsed="1"/>
    <col min="8161" max="8161" width="7.125" style="246" customWidth="1" collapsed="1"/>
    <col min="8162" max="8405" width="8.75" style="246" collapsed="1"/>
    <col min="8406" max="8412" width="7.625" style="246" customWidth="1" collapsed="1"/>
    <col min="8413" max="8413" width="11.125" style="246" customWidth="1" collapsed="1"/>
    <col min="8414" max="8415" width="2" style="246" customWidth="1" collapsed="1"/>
    <col min="8416" max="8416" width="13.5" style="246" customWidth="1" collapsed="1"/>
    <col min="8417" max="8417" width="7.125" style="246" customWidth="1" collapsed="1"/>
    <col min="8418" max="8661" width="8.75" style="246" collapsed="1"/>
    <col min="8662" max="8668" width="7.625" style="246" customWidth="1" collapsed="1"/>
    <col min="8669" max="8669" width="11.125" style="246" customWidth="1" collapsed="1"/>
    <col min="8670" max="8671" width="2" style="246" customWidth="1" collapsed="1"/>
    <col min="8672" max="8672" width="13.5" style="246" customWidth="1" collapsed="1"/>
    <col min="8673" max="8673" width="7.125" style="246" customWidth="1" collapsed="1"/>
    <col min="8674" max="8917" width="8.75" style="246" collapsed="1"/>
    <col min="8918" max="8924" width="7.625" style="246" customWidth="1" collapsed="1"/>
    <col min="8925" max="8925" width="11.125" style="246" customWidth="1" collapsed="1"/>
    <col min="8926" max="8927" width="2" style="246" customWidth="1" collapsed="1"/>
    <col min="8928" max="8928" width="13.5" style="246" customWidth="1" collapsed="1"/>
    <col min="8929" max="8929" width="7.125" style="246" customWidth="1" collapsed="1"/>
    <col min="8930" max="9173" width="8.75" style="246" collapsed="1"/>
    <col min="9174" max="9180" width="7.625" style="246" customWidth="1" collapsed="1"/>
    <col min="9181" max="9181" width="11.125" style="246" customWidth="1" collapsed="1"/>
    <col min="9182" max="9183" width="2" style="246" customWidth="1" collapsed="1"/>
    <col min="9184" max="9184" width="13.5" style="246" customWidth="1" collapsed="1"/>
    <col min="9185" max="9185" width="7.125" style="246" customWidth="1" collapsed="1"/>
    <col min="9186" max="9429" width="8.75" style="246" collapsed="1"/>
    <col min="9430" max="9436" width="7.625" style="246" customWidth="1" collapsed="1"/>
    <col min="9437" max="9437" width="11.125" style="246" customWidth="1" collapsed="1"/>
    <col min="9438" max="9439" width="2" style="246" customWidth="1" collapsed="1"/>
    <col min="9440" max="9440" width="13.5" style="246" customWidth="1" collapsed="1"/>
    <col min="9441" max="9441" width="7.125" style="246" customWidth="1" collapsed="1"/>
    <col min="9442" max="9685" width="8.75" style="246" collapsed="1"/>
    <col min="9686" max="9692" width="7.625" style="246" customWidth="1" collapsed="1"/>
    <col min="9693" max="9693" width="11.125" style="246" customWidth="1" collapsed="1"/>
    <col min="9694" max="9695" width="2" style="246" customWidth="1" collapsed="1"/>
    <col min="9696" max="9696" width="13.5" style="246" customWidth="1" collapsed="1"/>
    <col min="9697" max="9697" width="7.125" style="246" customWidth="1" collapsed="1"/>
    <col min="9698" max="9941" width="8.75" style="246" collapsed="1"/>
    <col min="9942" max="9948" width="7.625" style="246" customWidth="1" collapsed="1"/>
    <col min="9949" max="9949" width="11.125" style="246" customWidth="1" collapsed="1"/>
    <col min="9950" max="9951" width="2" style="246" customWidth="1" collapsed="1"/>
    <col min="9952" max="9952" width="13.5" style="246" customWidth="1" collapsed="1"/>
    <col min="9953" max="9953" width="7.125" style="246" customWidth="1" collapsed="1"/>
    <col min="9954" max="10197" width="8.75" style="246" collapsed="1"/>
    <col min="10198" max="10204" width="7.625" style="246" customWidth="1" collapsed="1"/>
    <col min="10205" max="10205" width="11.125" style="246" customWidth="1" collapsed="1"/>
    <col min="10206" max="10207" width="2" style="246" customWidth="1" collapsed="1"/>
    <col min="10208" max="10208" width="13.5" style="246" customWidth="1" collapsed="1"/>
    <col min="10209" max="10209" width="7.125" style="246" customWidth="1" collapsed="1"/>
    <col min="10210" max="10453" width="8.75" style="246" collapsed="1"/>
    <col min="10454" max="10460" width="7.625" style="246" customWidth="1" collapsed="1"/>
    <col min="10461" max="10461" width="11.125" style="246" customWidth="1" collapsed="1"/>
    <col min="10462" max="10463" width="2" style="246" customWidth="1" collapsed="1"/>
    <col min="10464" max="10464" width="13.5" style="246" customWidth="1" collapsed="1"/>
    <col min="10465" max="10465" width="7.125" style="246" customWidth="1" collapsed="1"/>
    <col min="10466" max="10709" width="8.75" style="246" collapsed="1"/>
    <col min="10710" max="10716" width="7.625" style="246" customWidth="1" collapsed="1"/>
    <col min="10717" max="10717" width="11.125" style="246" customWidth="1" collapsed="1"/>
    <col min="10718" max="10719" width="2" style="246" customWidth="1" collapsed="1"/>
    <col min="10720" max="10720" width="13.5" style="246" customWidth="1" collapsed="1"/>
    <col min="10721" max="10721" width="7.125" style="246" customWidth="1" collapsed="1"/>
    <col min="10722" max="10965" width="8.75" style="246" collapsed="1"/>
    <col min="10966" max="10972" width="7.625" style="246" customWidth="1" collapsed="1"/>
    <col min="10973" max="10973" width="11.125" style="246" customWidth="1" collapsed="1"/>
    <col min="10974" max="10975" width="2" style="246" customWidth="1" collapsed="1"/>
    <col min="10976" max="10976" width="13.5" style="246" customWidth="1" collapsed="1"/>
    <col min="10977" max="10977" width="7.125" style="246" customWidth="1" collapsed="1"/>
    <col min="10978" max="11221" width="8.75" style="246" collapsed="1"/>
    <col min="11222" max="11228" width="7.625" style="246" customWidth="1" collapsed="1"/>
    <col min="11229" max="11229" width="11.125" style="246" customWidth="1" collapsed="1"/>
    <col min="11230" max="11231" width="2" style="246" customWidth="1" collapsed="1"/>
    <col min="11232" max="11232" width="13.5" style="246" customWidth="1" collapsed="1"/>
    <col min="11233" max="11233" width="7.125" style="246" customWidth="1" collapsed="1"/>
    <col min="11234" max="11477" width="8.75" style="246" collapsed="1"/>
    <col min="11478" max="11484" width="7.625" style="246" customWidth="1" collapsed="1"/>
    <col min="11485" max="11485" width="11.125" style="246" customWidth="1" collapsed="1"/>
    <col min="11486" max="11487" width="2" style="246" customWidth="1" collapsed="1"/>
    <col min="11488" max="11488" width="13.5" style="246" customWidth="1" collapsed="1"/>
    <col min="11489" max="11489" width="7.125" style="246" customWidth="1" collapsed="1"/>
    <col min="11490" max="11733" width="8.75" style="246" collapsed="1"/>
    <col min="11734" max="11740" width="7.625" style="246" customWidth="1" collapsed="1"/>
    <col min="11741" max="11741" width="11.125" style="246" customWidth="1" collapsed="1"/>
    <col min="11742" max="11743" width="2" style="246" customWidth="1" collapsed="1"/>
    <col min="11744" max="11744" width="13.5" style="246" customWidth="1" collapsed="1"/>
    <col min="11745" max="11745" width="7.125" style="246" customWidth="1" collapsed="1"/>
    <col min="11746" max="11989" width="8.75" style="246" collapsed="1"/>
    <col min="11990" max="11996" width="7.625" style="246" customWidth="1" collapsed="1"/>
    <col min="11997" max="11997" width="11.125" style="246" customWidth="1" collapsed="1"/>
    <col min="11998" max="11999" width="2" style="246" customWidth="1" collapsed="1"/>
    <col min="12000" max="12000" width="13.5" style="246" customWidth="1" collapsed="1"/>
    <col min="12001" max="12001" width="7.125" style="246" customWidth="1" collapsed="1"/>
    <col min="12002" max="12245" width="8.75" style="246" collapsed="1"/>
    <col min="12246" max="12252" width="7.625" style="246" customWidth="1" collapsed="1"/>
    <col min="12253" max="12253" width="11.125" style="246" customWidth="1" collapsed="1"/>
    <col min="12254" max="12255" width="2" style="246" customWidth="1" collapsed="1"/>
    <col min="12256" max="12256" width="13.5" style="246" customWidth="1" collapsed="1"/>
    <col min="12257" max="12257" width="7.125" style="246" customWidth="1" collapsed="1"/>
    <col min="12258" max="12501" width="8.75" style="246" collapsed="1"/>
    <col min="12502" max="12508" width="7.625" style="246" customWidth="1" collapsed="1"/>
    <col min="12509" max="12509" width="11.125" style="246" customWidth="1" collapsed="1"/>
    <col min="12510" max="12511" width="2" style="246" customWidth="1" collapsed="1"/>
    <col min="12512" max="12512" width="13.5" style="246" customWidth="1" collapsed="1"/>
    <col min="12513" max="12513" width="7.125" style="246" customWidth="1" collapsed="1"/>
    <col min="12514" max="12757" width="8.75" style="246" collapsed="1"/>
    <col min="12758" max="12764" width="7.625" style="246" customWidth="1" collapsed="1"/>
    <col min="12765" max="12765" width="11.125" style="246" customWidth="1" collapsed="1"/>
    <col min="12766" max="12767" width="2" style="246" customWidth="1" collapsed="1"/>
    <col min="12768" max="12768" width="13.5" style="246" customWidth="1" collapsed="1"/>
    <col min="12769" max="12769" width="7.125" style="246" customWidth="1" collapsed="1"/>
    <col min="12770" max="13013" width="8.75" style="246" collapsed="1"/>
    <col min="13014" max="13020" width="7.625" style="246" customWidth="1" collapsed="1"/>
    <col min="13021" max="13021" width="11.125" style="246" customWidth="1" collapsed="1"/>
    <col min="13022" max="13023" width="2" style="246" customWidth="1" collapsed="1"/>
    <col min="13024" max="13024" width="13.5" style="246" customWidth="1" collapsed="1"/>
    <col min="13025" max="13025" width="7.125" style="246" customWidth="1" collapsed="1"/>
    <col min="13026" max="13269" width="8.75" style="246" collapsed="1"/>
    <col min="13270" max="13276" width="7.625" style="246" customWidth="1" collapsed="1"/>
    <col min="13277" max="13277" width="11.125" style="246" customWidth="1" collapsed="1"/>
    <col min="13278" max="13279" width="2" style="246" customWidth="1" collapsed="1"/>
    <col min="13280" max="13280" width="13.5" style="246" customWidth="1" collapsed="1"/>
    <col min="13281" max="13281" width="7.125" style="246" customWidth="1" collapsed="1"/>
    <col min="13282" max="13525" width="8.75" style="246" collapsed="1"/>
    <col min="13526" max="13532" width="7.625" style="246" customWidth="1" collapsed="1"/>
    <col min="13533" max="13533" width="11.125" style="246" customWidth="1" collapsed="1"/>
    <col min="13534" max="13535" width="2" style="246" customWidth="1" collapsed="1"/>
    <col min="13536" max="13536" width="13.5" style="246" customWidth="1" collapsed="1"/>
    <col min="13537" max="13537" width="7.125" style="246" customWidth="1" collapsed="1"/>
    <col min="13538" max="13781" width="8.75" style="246" collapsed="1"/>
    <col min="13782" max="13788" width="7.625" style="246" customWidth="1" collapsed="1"/>
    <col min="13789" max="13789" width="11.125" style="246" customWidth="1" collapsed="1"/>
    <col min="13790" max="13791" width="2" style="246" customWidth="1" collapsed="1"/>
    <col min="13792" max="13792" width="13.5" style="246" customWidth="1" collapsed="1"/>
    <col min="13793" max="13793" width="7.125" style="246" customWidth="1" collapsed="1"/>
    <col min="13794" max="14037" width="8.75" style="246" collapsed="1"/>
    <col min="14038" max="14044" width="7.625" style="246" customWidth="1" collapsed="1"/>
    <col min="14045" max="14045" width="11.125" style="246" customWidth="1" collapsed="1"/>
    <col min="14046" max="14047" width="2" style="246" customWidth="1" collapsed="1"/>
    <col min="14048" max="14048" width="13.5" style="246" customWidth="1" collapsed="1"/>
    <col min="14049" max="14049" width="7.125" style="246" customWidth="1" collapsed="1"/>
    <col min="14050" max="14293" width="8.75" style="246" collapsed="1"/>
    <col min="14294" max="14300" width="7.625" style="246" customWidth="1" collapsed="1"/>
    <col min="14301" max="14301" width="11.125" style="246" customWidth="1" collapsed="1"/>
    <col min="14302" max="14303" width="2" style="246" customWidth="1" collapsed="1"/>
    <col min="14304" max="14304" width="13.5" style="246" customWidth="1" collapsed="1"/>
    <col min="14305" max="14305" width="7.125" style="246" customWidth="1" collapsed="1"/>
    <col min="14306" max="14549" width="8.75" style="246" collapsed="1"/>
    <col min="14550" max="14556" width="7.625" style="246" customWidth="1" collapsed="1"/>
    <col min="14557" max="14557" width="11.125" style="246" customWidth="1" collapsed="1"/>
    <col min="14558" max="14559" width="2" style="246" customWidth="1" collapsed="1"/>
    <col min="14560" max="14560" width="13.5" style="246" customWidth="1" collapsed="1"/>
    <col min="14561" max="14561" width="7.125" style="246" customWidth="1" collapsed="1"/>
    <col min="14562" max="14805" width="8.75" style="246" collapsed="1"/>
    <col min="14806" max="14812" width="7.625" style="246" customWidth="1" collapsed="1"/>
    <col min="14813" max="14813" width="11.125" style="246" customWidth="1" collapsed="1"/>
    <col min="14814" max="14815" width="2" style="246" customWidth="1" collapsed="1"/>
    <col min="14816" max="14816" width="13.5" style="246" customWidth="1" collapsed="1"/>
    <col min="14817" max="14817" width="7.125" style="246" customWidth="1" collapsed="1"/>
    <col min="14818" max="15061" width="8.75" style="246" collapsed="1"/>
    <col min="15062" max="15068" width="7.625" style="246" customWidth="1" collapsed="1"/>
    <col min="15069" max="15069" width="11.125" style="246" customWidth="1" collapsed="1"/>
    <col min="15070" max="15071" width="2" style="246" customWidth="1" collapsed="1"/>
    <col min="15072" max="15072" width="13.5" style="246" customWidth="1" collapsed="1"/>
    <col min="15073" max="15073" width="7.125" style="246" customWidth="1" collapsed="1"/>
    <col min="15074" max="15317" width="8.75" style="246" collapsed="1"/>
    <col min="15318" max="15324" width="7.625" style="246" customWidth="1" collapsed="1"/>
    <col min="15325" max="15325" width="11.125" style="246" customWidth="1" collapsed="1"/>
    <col min="15326" max="15327" width="2" style="246" customWidth="1" collapsed="1"/>
    <col min="15328" max="15328" width="13.5" style="246" customWidth="1" collapsed="1"/>
    <col min="15329" max="15329" width="7.125" style="246" customWidth="1" collapsed="1"/>
    <col min="15330" max="15573" width="8.75" style="246" collapsed="1"/>
    <col min="15574" max="15580" width="7.625" style="246" customWidth="1" collapsed="1"/>
    <col min="15581" max="15581" width="11.125" style="246" customWidth="1" collapsed="1"/>
    <col min="15582" max="15583" width="2" style="246" customWidth="1" collapsed="1"/>
    <col min="15584" max="15584" width="13.5" style="246" customWidth="1" collapsed="1"/>
    <col min="15585" max="15585" width="7.125" style="246" customWidth="1" collapsed="1"/>
    <col min="15586" max="15829" width="8.75" style="246" collapsed="1"/>
    <col min="15830" max="15836" width="7.625" style="246" customWidth="1" collapsed="1"/>
    <col min="15837" max="15837" width="11.125" style="246" customWidth="1" collapsed="1"/>
    <col min="15838" max="15839" width="2" style="246" customWidth="1" collapsed="1"/>
    <col min="15840" max="15840" width="13.5" style="246" customWidth="1" collapsed="1"/>
    <col min="15841" max="15841" width="7.125" style="246" customWidth="1" collapsed="1"/>
    <col min="15842" max="16085" width="8.75" style="246" collapsed="1"/>
    <col min="16086" max="16092" width="7.625" style="246" customWidth="1" collapsed="1"/>
    <col min="16093" max="16093" width="11.125" style="246" customWidth="1" collapsed="1"/>
    <col min="16094" max="16095" width="2" style="246" customWidth="1" collapsed="1"/>
    <col min="16096" max="16096" width="13.5" style="246" customWidth="1" collapsed="1"/>
    <col min="16097" max="16097" width="7.125" style="246" customWidth="1" collapsed="1"/>
    <col min="16098" max="16384" width="8.75" style="246" collapsed="1"/>
  </cols>
  <sheetData>
    <row r="1" spans="1:12" ht="15.75" customHeight="1">
      <c r="A1" s="419" t="s">
        <v>325</v>
      </c>
      <c r="C1" s="245"/>
      <c r="L1" s="544" t="s">
        <v>438</v>
      </c>
    </row>
    <row r="2" spans="1:12" ht="13.5" customHeight="1">
      <c r="A2" s="305"/>
      <c r="B2" s="245"/>
    </row>
    <row r="3" spans="1:12" ht="13.5" customHeight="1">
      <c r="I3" s="1356" t="s">
        <v>439</v>
      </c>
      <c r="J3" s="1357"/>
      <c r="K3" s="1357"/>
      <c r="L3" s="1358"/>
    </row>
    <row r="4" spans="1:12" ht="19.5" customHeight="1">
      <c r="I4" s="1359" t="s">
        <v>244</v>
      </c>
      <c r="J4" s="288" t="s">
        <v>440</v>
      </c>
      <c r="K4" s="289"/>
      <c r="L4" s="290" t="s">
        <v>441</v>
      </c>
    </row>
    <row r="5" spans="1:12" ht="19.5" customHeight="1">
      <c r="I5" s="1360"/>
      <c r="J5" s="1359" t="s">
        <v>245</v>
      </c>
      <c r="K5" s="291" t="s">
        <v>442</v>
      </c>
      <c r="L5" s="290" t="s">
        <v>443</v>
      </c>
    </row>
    <row r="6" spans="1:12" ht="19.5" customHeight="1">
      <c r="I6" s="1360"/>
      <c r="J6" s="1360"/>
      <c r="K6" s="291" t="s">
        <v>444</v>
      </c>
      <c r="L6" s="290" t="s">
        <v>445</v>
      </c>
    </row>
    <row r="7" spans="1:12" ht="19.5" customHeight="1">
      <c r="I7" s="1360"/>
      <c r="J7" s="1360"/>
      <c r="K7" s="291" t="s">
        <v>446</v>
      </c>
      <c r="L7" s="290" t="s">
        <v>447</v>
      </c>
    </row>
    <row r="8" spans="1:12" ht="19.5" customHeight="1">
      <c r="I8" s="1361"/>
      <c r="J8" s="1361"/>
      <c r="K8" s="291" t="s">
        <v>448</v>
      </c>
      <c r="L8" s="290" t="s">
        <v>449</v>
      </c>
    </row>
    <row r="9" spans="1:12" ht="13.5" customHeight="1">
      <c r="I9" s="1362" t="s">
        <v>450</v>
      </c>
      <c r="J9" s="1363"/>
      <c r="K9" s="1364"/>
      <c r="L9" s="290" t="s">
        <v>451</v>
      </c>
    </row>
    <row r="10" spans="1:12" ht="13.5" customHeight="1">
      <c r="I10" s="1362" t="s">
        <v>98</v>
      </c>
      <c r="J10" s="1363"/>
      <c r="K10" s="1364"/>
      <c r="L10" s="290" t="s">
        <v>451</v>
      </c>
    </row>
    <row r="13" spans="1:12" ht="13.5" customHeight="1">
      <c r="I13" s="1365" t="s">
        <v>453</v>
      </c>
      <c r="J13" s="1366"/>
      <c r="K13" s="1366"/>
      <c r="L13" s="1367"/>
    </row>
    <row r="14" spans="1:12" ht="13.5" customHeight="1">
      <c r="I14" s="1362" t="s">
        <v>454</v>
      </c>
      <c r="J14" s="1363"/>
      <c r="K14" s="1364"/>
      <c r="L14" s="292" t="s">
        <v>455</v>
      </c>
    </row>
    <row r="15" spans="1:12" ht="13.5" customHeight="1">
      <c r="I15" s="1350" t="s">
        <v>456</v>
      </c>
      <c r="J15" s="1350"/>
      <c r="K15" s="1350"/>
      <c r="L15" s="292" t="s">
        <v>457</v>
      </c>
    </row>
    <row r="16" spans="1:12" ht="13.5" customHeight="1">
      <c r="I16" s="1350" t="s">
        <v>99</v>
      </c>
      <c r="J16" s="1350"/>
      <c r="K16" s="1350"/>
      <c r="L16" s="292" t="s">
        <v>458</v>
      </c>
    </row>
    <row r="17" spans="2:12" ht="13.5" customHeight="1">
      <c r="I17" s="1350" t="s">
        <v>100</v>
      </c>
      <c r="J17" s="1350"/>
      <c r="K17" s="1350"/>
      <c r="L17" s="292" t="s">
        <v>459</v>
      </c>
    </row>
    <row r="18" spans="2:12" ht="13.5" customHeight="1">
      <c r="I18" s="1350" t="s">
        <v>460</v>
      </c>
      <c r="J18" s="1350"/>
      <c r="K18" s="1350"/>
      <c r="L18" s="292" t="s">
        <v>451</v>
      </c>
    </row>
    <row r="19" spans="2:12" ht="13.5" customHeight="1">
      <c r="I19" s="1350" t="s">
        <v>98</v>
      </c>
      <c r="J19" s="1350"/>
      <c r="K19" s="1350"/>
      <c r="L19" s="292" t="s">
        <v>461</v>
      </c>
    </row>
    <row r="22" spans="2:12" ht="13.5" customHeight="1">
      <c r="I22" s="1351" t="s">
        <v>462</v>
      </c>
      <c r="J22" s="1352"/>
      <c r="K22" s="1352"/>
      <c r="L22" s="1353"/>
    </row>
    <row r="23" spans="2:12" ht="13.5" customHeight="1">
      <c r="I23" s="1350" t="s">
        <v>463</v>
      </c>
      <c r="J23" s="1350"/>
      <c r="K23" s="1350"/>
      <c r="L23" s="293" t="s">
        <v>451</v>
      </c>
    </row>
    <row r="24" spans="2:12" ht="13.5" customHeight="1">
      <c r="I24" s="1350" t="s">
        <v>101</v>
      </c>
      <c r="J24" s="1350"/>
      <c r="K24" s="1350"/>
      <c r="L24" s="292" t="s">
        <v>464</v>
      </c>
    </row>
    <row r="25" spans="2:12" ht="13.5" customHeight="1">
      <c r="I25" s="1350" t="s">
        <v>465</v>
      </c>
      <c r="J25" s="1350"/>
      <c r="K25" s="1350"/>
      <c r="L25" s="292" t="s">
        <v>451</v>
      </c>
    </row>
    <row r="26" spans="2:12" ht="13.5" customHeight="1">
      <c r="I26" s="1350" t="s">
        <v>98</v>
      </c>
      <c r="J26" s="1350"/>
      <c r="K26" s="1350"/>
      <c r="L26" s="292" t="s">
        <v>466</v>
      </c>
    </row>
    <row r="31" spans="2:12" ht="13.5" customHeight="1">
      <c r="B31" s="1348" t="s">
        <v>419</v>
      </c>
      <c r="C31" s="1348"/>
      <c r="D31" s="1348"/>
      <c r="E31" s="1348"/>
      <c r="F31" s="1348"/>
      <c r="G31" s="1348"/>
      <c r="H31" s="1348"/>
      <c r="I31" s="1348"/>
      <c r="J31" s="1348"/>
      <c r="K31" s="1348"/>
      <c r="L31" s="294"/>
    </row>
    <row r="32" spans="2:12" ht="13.5" customHeight="1">
      <c r="B32" s="1348"/>
      <c r="C32" s="1348"/>
      <c r="D32" s="1348"/>
      <c r="E32" s="1348"/>
      <c r="F32" s="1348"/>
      <c r="G32" s="1348"/>
      <c r="H32" s="1348"/>
      <c r="I32" s="1348"/>
      <c r="J32" s="1348"/>
      <c r="K32" s="1348"/>
    </row>
    <row r="59" spans="1:12" ht="17.25" customHeight="1">
      <c r="B59" s="1355" t="s">
        <v>467</v>
      </c>
      <c r="C59" s="1355"/>
      <c r="D59" s="1355"/>
      <c r="E59" s="1355"/>
      <c r="F59" s="1355"/>
      <c r="G59" s="1355"/>
      <c r="H59" s="1355"/>
      <c r="I59" s="1355"/>
      <c r="J59" s="1355"/>
      <c r="K59" s="1355"/>
      <c r="L59" s="295"/>
    </row>
    <row r="60" spans="1:12" ht="15.75" customHeight="1">
      <c r="A60" s="287" t="s">
        <v>326</v>
      </c>
      <c r="C60" s="245"/>
      <c r="L60" s="544" t="s">
        <v>438</v>
      </c>
    </row>
    <row r="61" spans="1:12" ht="13.5" customHeight="1">
      <c r="A61" s="305"/>
      <c r="B61" s="245"/>
    </row>
    <row r="62" spans="1:12" ht="13.5" customHeight="1">
      <c r="I62" s="1356" t="s">
        <v>468</v>
      </c>
      <c r="J62" s="1357"/>
      <c r="K62" s="1357"/>
      <c r="L62" s="1358"/>
    </row>
    <row r="63" spans="1:12" ht="19.5" customHeight="1">
      <c r="I63" s="1359" t="s">
        <v>244</v>
      </c>
      <c r="J63" s="288" t="s">
        <v>440</v>
      </c>
      <c r="K63" s="289"/>
      <c r="L63" s="290" t="s">
        <v>469</v>
      </c>
    </row>
    <row r="64" spans="1:12" ht="19.5" customHeight="1">
      <c r="I64" s="1360"/>
      <c r="J64" s="1359" t="s">
        <v>245</v>
      </c>
      <c r="K64" s="291" t="s">
        <v>442</v>
      </c>
      <c r="L64" s="290" t="s">
        <v>470</v>
      </c>
    </row>
    <row r="65" spans="9:12" ht="19.5" customHeight="1">
      <c r="I65" s="1360"/>
      <c r="J65" s="1360"/>
      <c r="K65" s="291" t="s">
        <v>444</v>
      </c>
      <c r="L65" s="290" t="s">
        <v>471</v>
      </c>
    </row>
    <row r="66" spans="9:12" ht="19.5" customHeight="1">
      <c r="I66" s="1360"/>
      <c r="J66" s="1360"/>
      <c r="K66" s="296" t="s">
        <v>446</v>
      </c>
      <c r="L66" s="290" t="s">
        <v>471</v>
      </c>
    </row>
    <row r="67" spans="9:12" ht="19.5" customHeight="1">
      <c r="I67" s="1361"/>
      <c r="J67" s="1361"/>
      <c r="K67" s="296" t="s">
        <v>448</v>
      </c>
      <c r="L67" s="290" t="s">
        <v>472</v>
      </c>
    </row>
    <row r="68" spans="9:12" ht="13.5" customHeight="1">
      <c r="I68" s="1362" t="s">
        <v>450</v>
      </c>
      <c r="J68" s="1363"/>
      <c r="K68" s="1364"/>
      <c r="L68" s="290" t="s">
        <v>451</v>
      </c>
    </row>
    <row r="69" spans="9:12" ht="13.5" customHeight="1">
      <c r="I69" s="1362" t="s">
        <v>98</v>
      </c>
      <c r="J69" s="1363"/>
      <c r="K69" s="1364"/>
      <c r="L69" s="290" t="s">
        <v>471</v>
      </c>
    </row>
    <row r="72" spans="9:12" ht="13.5" customHeight="1">
      <c r="I72" s="1365" t="s">
        <v>473</v>
      </c>
      <c r="J72" s="1366"/>
      <c r="K72" s="1366"/>
      <c r="L72" s="1367"/>
    </row>
    <row r="73" spans="9:12" ht="13.5" customHeight="1">
      <c r="I73" s="1362" t="s">
        <v>454</v>
      </c>
      <c r="J73" s="1363"/>
      <c r="K73" s="1364"/>
      <c r="L73" s="292" t="s">
        <v>474</v>
      </c>
    </row>
    <row r="74" spans="9:12" ht="13.5" customHeight="1">
      <c r="I74" s="1350" t="s">
        <v>456</v>
      </c>
      <c r="J74" s="1350"/>
      <c r="K74" s="1350"/>
      <c r="L74" s="292" t="s">
        <v>475</v>
      </c>
    </row>
    <row r="75" spans="9:12" ht="13.5" customHeight="1">
      <c r="I75" s="1350" t="s">
        <v>99</v>
      </c>
      <c r="J75" s="1350"/>
      <c r="K75" s="1350"/>
      <c r="L75" s="292" t="s">
        <v>476</v>
      </c>
    </row>
    <row r="76" spans="9:12" ht="13.5" customHeight="1">
      <c r="I76" s="1350" t="s">
        <v>100</v>
      </c>
      <c r="J76" s="1350"/>
      <c r="K76" s="1350"/>
      <c r="L76" s="292" t="s">
        <v>477</v>
      </c>
    </row>
    <row r="77" spans="9:12" ht="13.5" customHeight="1">
      <c r="I77" s="1350" t="s">
        <v>460</v>
      </c>
      <c r="J77" s="1350"/>
      <c r="K77" s="1350"/>
      <c r="L77" s="292" t="s">
        <v>478</v>
      </c>
    </row>
    <row r="78" spans="9:12" ht="13.5" customHeight="1">
      <c r="I78" s="1350" t="s">
        <v>98</v>
      </c>
      <c r="J78" s="1350"/>
      <c r="K78" s="1350"/>
      <c r="L78" s="292" t="s">
        <v>479</v>
      </c>
    </row>
    <row r="81" spans="2:12" ht="13.5" customHeight="1">
      <c r="I81" s="1351" t="s">
        <v>480</v>
      </c>
      <c r="J81" s="1352"/>
      <c r="K81" s="1352"/>
      <c r="L81" s="1353"/>
    </row>
    <row r="82" spans="2:12" ht="13.5" customHeight="1">
      <c r="I82" s="1350" t="s">
        <v>463</v>
      </c>
      <c r="J82" s="1350"/>
      <c r="K82" s="1350"/>
      <c r="L82" s="293" t="s">
        <v>481</v>
      </c>
    </row>
    <row r="83" spans="2:12" ht="13.5" customHeight="1">
      <c r="I83" s="1350" t="s">
        <v>101</v>
      </c>
      <c r="J83" s="1350"/>
      <c r="K83" s="1350"/>
      <c r="L83" s="292" t="s">
        <v>482</v>
      </c>
    </row>
    <row r="84" spans="2:12" ht="13.5" customHeight="1">
      <c r="I84" s="1350" t="s">
        <v>465</v>
      </c>
      <c r="J84" s="1350"/>
      <c r="K84" s="1350"/>
      <c r="L84" s="292" t="s">
        <v>451</v>
      </c>
    </row>
    <row r="85" spans="2:12" ht="13.5" customHeight="1">
      <c r="I85" s="1350" t="s">
        <v>98</v>
      </c>
      <c r="J85" s="1350"/>
      <c r="K85" s="1350"/>
      <c r="L85" s="292" t="s">
        <v>483</v>
      </c>
    </row>
    <row r="90" spans="2:12" ht="13.5" customHeight="1">
      <c r="B90" s="1348" t="s">
        <v>419</v>
      </c>
      <c r="C90" s="1348"/>
      <c r="D90" s="1348"/>
      <c r="E90" s="1348"/>
      <c r="F90" s="1348"/>
      <c r="G90" s="1348"/>
      <c r="H90" s="1348"/>
      <c r="I90" s="1348"/>
      <c r="J90" s="1348"/>
      <c r="K90" s="1348"/>
      <c r="L90" s="294"/>
    </row>
    <row r="91" spans="2:12" ht="13.5" customHeight="1">
      <c r="B91" s="1348"/>
      <c r="C91" s="1348"/>
      <c r="D91" s="1348"/>
      <c r="E91" s="1348"/>
      <c r="F91" s="1348"/>
      <c r="G91" s="1348"/>
      <c r="H91" s="1348"/>
      <c r="I91" s="1348"/>
      <c r="J91" s="1348"/>
      <c r="K91" s="1348"/>
    </row>
    <row r="118" spans="1:12" ht="13.5" customHeight="1">
      <c r="B118" s="1354" t="s">
        <v>420</v>
      </c>
      <c r="C118" s="1354"/>
      <c r="D118" s="1354"/>
      <c r="E118" s="1354"/>
      <c r="F118" s="1354"/>
      <c r="G118" s="1354"/>
      <c r="H118" s="1354"/>
      <c r="I118" s="1354"/>
      <c r="J118" s="1354"/>
      <c r="K118" s="1354"/>
    </row>
    <row r="119" spans="1:12" ht="15.75" customHeight="1">
      <c r="A119" s="287" t="s">
        <v>327</v>
      </c>
      <c r="C119" s="245"/>
      <c r="L119" s="544" t="s">
        <v>438</v>
      </c>
    </row>
    <row r="120" spans="1:12" ht="13.5" customHeight="1">
      <c r="A120" s="305"/>
      <c r="B120" s="245"/>
    </row>
    <row r="122" spans="1:12" ht="13.5" customHeight="1">
      <c r="K122" s="297" t="s">
        <v>484</v>
      </c>
      <c r="L122" s="298"/>
    </row>
    <row r="123" spans="1:12" ht="13.5" customHeight="1">
      <c r="K123" s="296" t="s">
        <v>485</v>
      </c>
      <c r="L123" s="299" t="s">
        <v>477</v>
      </c>
    </row>
    <row r="124" spans="1:12" ht="13.5" customHeight="1">
      <c r="K124" s="296" t="s">
        <v>486</v>
      </c>
      <c r="L124" s="299" t="s">
        <v>487</v>
      </c>
    </row>
    <row r="125" spans="1:12" ht="13.5" customHeight="1">
      <c r="K125" s="296" t="s">
        <v>488</v>
      </c>
      <c r="L125" s="299" t="s">
        <v>489</v>
      </c>
    </row>
    <row r="126" spans="1:12" ht="13.5" customHeight="1">
      <c r="K126" s="296" t="s">
        <v>490</v>
      </c>
      <c r="L126" s="299" t="s">
        <v>491</v>
      </c>
    </row>
    <row r="127" spans="1:12" ht="13.5" customHeight="1">
      <c r="K127" s="296" t="s">
        <v>492</v>
      </c>
      <c r="L127" s="299" t="s">
        <v>493</v>
      </c>
    </row>
    <row r="128" spans="1:12" ht="13.5" customHeight="1">
      <c r="K128" s="300" t="s">
        <v>247</v>
      </c>
      <c r="L128" s="292" t="s">
        <v>494</v>
      </c>
    </row>
    <row r="131" spans="11:12" ht="13.5" customHeight="1">
      <c r="K131" s="301" t="s">
        <v>495</v>
      </c>
      <c r="L131" s="302"/>
    </row>
    <row r="132" spans="11:12" ht="13.5" customHeight="1">
      <c r="K132" s="296" t="s">
        <v>490</v>
      </c>
      <c r="L132" s="299" t="s">
        <v>496</v>
      </c>
    </row>
    <row r="133" spans="11:12" ht="13.5" customHeight="1">
      <c r="K133" s="296" t="s">
        <v>98</v>
      </c>
      <c r="L133" s="299" t="s">
        <v>497</v>
      </c>
    </row>
    <row r="135" spans="11:12" ht="13.5" customHeight="1">
      <c r="K135" s="303" t="s">
        <v>498</v>
      </c>
      <c r="L135" s="304"/>
    </row>
    <row r="136" spans="11:12" ht="13.5" customHeight="1">
      <c r="K136" s="296" t="s">
        <v>463</v>
      </c>
      <c r="L136" s="299" t="s">
        <v>499</v>
      </c>
    </row>
    <row r="137" spans="11:12" ht="13.5" customHeight="1">
      <c r="K137" s="296" t="s">
        <v>101</v>
      </c>
      <c r="L137" s="299" t="s">
        <v>500</v>
      </c>
    </row>
    <row r="138" spans="11:12" ht="13.5" customHeight="1">
      <c r="K138" s="296" t="s">
        <v>501</v>
      </c>
      <c r="L138" s="299" t="s">
        <v>451</v>
      </c>
    </row>
    <row r="139" spans="11:12" ht="13.5" customHeight="1">
      <c r="K139" s="296" t="s">
        <v>502</v>
      </c>
      <c r="L139" s="299" t="s">
        <v>503</v>
      </c>
    </row>
    <row r="149" spans="2:10" ht="13.5" customHeight="1">
      <c r="B149" s="1349" t="s">
        <v>452</v>
      </c>
      <c r="C149" s="1349"/>
      <c r="D149" s="1349"/>
      <c r="E149" s="1349"/>
      <c r="F149" s="1349"/>
      <c r="G149" s="1349"/>
      <c r="H149" s="1349"/>
      <c r="I149" s="1349"/>
      <c r="J149" s="1349"/>
    </row>
    <row r="177" spans="2:10" ht="13.5" customHeight="1">
      <c r="B177" s="1349" t="s">
        <v>504</v>
      </c>
      <c r="C177" s="1349"/>
      <c r="D177" s="1349"/>
      <c r="E177" s="1349"/>
      <c r="F177" s="1349"/>
      <c r="G177" s="1349"/>
      <c r="H177" s="1349"/>
      <c r="I177" s="1349"/>
      <c r="J177" s="1349"/>
    </row>
  </sheetData>
  <mergeCells count="40">
    <mergeCell ref="I13:L13"/>
    <mergeCell ref="I3:L3"/>
    <mergeCell ref="I4:I8"/>
    <mergeCell ref="J5:J8"/>
    <mergeCell ref="I9:K9"/>
    <mergeCell ref="I10:K10"/>
    <mergeCell ref="B31:K32"/>
    <mergeCell ref="I14:K14"/>
    <mergeCell ref="I15:K15"/>
    <mergeCell ref="I16:K16"/>
    <mergeCell ref="I17:K17"/>
    <mergeCell ref="I18:K18"/>
    <mergeCell ref="I19:K19"/>
    <mergeCell ref="I22:L22"/>
    <mergeCell ref="I23:K23"/>
    <mergeCell ref="I24:K24"/>
    <mergeCell ref="I25:K25"/>
    <mergeCell ref="I26:K26"/>
    <mergeCell ref="I77:K77"/>
    <mergeCell ref="B59:K59"/>
    <mergeCell ref="I62:L62"/>
    <mergeCell ref="I63:I67"/>
    <mergeCell ref="J64:J67"/>
    <mergeCell ref="I68:K68"/>
    <mergeCell ref="I69:K69"/>
    <mergeCell ref="I72:L72"/>
    <mergeCell ref="I73:K73"/>
    <mergeCell ref="I74:K74"/>
    <mergeCell ref="I75:K75"/>
    <mergeCell ref="I76:K76"/>
    <mergeCell ref="B90:K91"/>
    <mergeCell ref="B149:J149"/>
    <mergeCell ref="B177:J177"/>
    <mergeCell ref="I78:K78"/>
    <mergeCell ref="I81:L81"/>
    <mergeCell ref="I82:K82"/>
    <mergeCell ref="I83:K83"/>
    <mergeCell ref="I84:K84"/>
    <mergeCell ref="I85:K85"/>
    <mergeCell ref="B118:K118"/>
  </mergeCells>
  <phoneticPr fontId="26"/>
  <pageMargins left="0.98425196850393704" right="0.43307086614173229" top="0.78740157480314965" bottom="0.59055118110236227" header="0.11811023622047245" footer="0.39370078740157483"/>
  <pageSetup paperSize="9" scale="98" firstPageNumber="22" fitToHeight="3" orientation="portrait" cellComments="asDisplayed" useFirstPageNumber="1" r:id="rId1"/>
  <headerFooter alignWithMargins="0"/>
  <rowBreaks count="2" manualBreakCount="2">
    <brk id="59" max="11" man="1"/>
    <brk id="11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2"/>
  <sheetViews>
    <sheetView tabSelected="1" view="pageBreakPreview" zoomScaleNormal="100" zoomScaleSheetLayoutView="100" workbookViewId="0">
      <selection activeCell="W15" sqref="W15"/>
    </sheetView>
  </sheetViews>
  <sheetFormatPr defaultRowHeight="12"/>
  <cols>
    <col min="1" max="1" width="4.125" style="249" customWidth="1" collapsed="1"/>
    <col min="2" max="2" width="1.875" style="248" customWidth="1" collapsed="1"/>
    <col min="3" max="3" width="9" style="248" collapsed="1"/>
    <col min="4" max="10" width="9" style="249" collapsed="1"/>
    <col min="11" max="11" width="6" style="249" customWidth="1" collapsed="1"/>
    <col min="12" max="12" width="4.625" style="249" customWidth="1" collapsed="1"/>
    <col min="13" max="13" width="6.125" style="249" customWidth="1" collapsed="1"/>
    <col min="14" max="20" width="9" style="249" collapsed="1"/>
    <col min="21" max="21" width="9.75" style="249" customWidth="1" collapsed="1"/>
    <col min="22" max="22" width="9" style="249" collapsed="1"/>
    <col min="23" max="59" width="17.125" style="249" customWidth="1" collapsed="1"/>
    <col min="60" max="258" width="9" style="249" collapsed="1"/>
    <col min="259" max="259" width="4.125" style="249" customWidth="1" collapsed="1"/>
    <col min="260" max="260" width="1.875" style="249" customWidth="1" collapsed="1"/>
    <col min="261" max="268" width="9" style="249" collapsed="1"/>
    <col min="269" max="269" width="6" style="249" customWidth="1" collapsed="1"/>
    <col min="270" max="270" width="4.625" style="249" customWidth="1" collapsed="1"/>
    <col min="271" max="271" width="6.125" style="249" customWidth="1" collapsed="1"/>
    <col min="272" max="514" width="9" style="249" collapsed="1"/>
    <col min="515" max="515" width="4.125" style="249" customWidth="1" collapsed="1"/>
    <col min="516" max="516" width="1.875" style="249" customWidth="1" collapsed="1"/>
    <col min="517" max="524" width="9" style="249" collapsed="1"/>
    <col min="525" max="525" width="6" style="249" customWidth="1" collapsed="1"/>
    <col min="526" max="526" width="4.625" style="249" customWidth="1" collapsed="1"/>
    <col min="527" max="527" width="6.125" style="249" customWidth="1" collapsed="1"/>
    <col min="528" max="770" width="9" style="249" collapsed="1"/>
    <col min="771" max="771" width="4.125" style="249" customWidth="1" collapsed="1"/>
    <col min="772" max="772" width="1.875" style="249" customWidth="1" collapsed="1"/>
    <col min="773" max="780" width="9" style="249" collapsed="1"/>
    <col min="781" max="781" width="6" style="249" customWidth="1" collapsed="1"/>
    <col min="782" max="782" width="4.625" style="249" customWidth="1" collapsed="1"/>
    <col min="783" max="783" width="6.125" style="249" customWidth="1" collapsed="1"/>
    <col min="784" max="1026" width="9" style="249" collapsed="1"/>
    <col min="1027" max="1027" width="4.125" style="249" customWidth="1" collapsed="1"/>
    <col min="1028" max="1028" width="1.875" style="249" customWidth="1" collapsed="1"/>
    <col min="1029" max="1036" width="9" style="249" collapsed="1"/>
    <col min="1037" max="1037" width="6" style="249" customWidth="1" collapsed="1"/>
    <col min="1038" max="1038" width="4.625" style="249" customWidth="1" collapsed="1"/>
    <col min="1039" max="1039" width="6.125" style="249" customWidth="1" collapsed="1"/>
    <col min="1040" max="1282" width="9" style="249" collapsed="1"/>
    <col min="1283" max="1283" width="4.125" style="249" customWidth="1" collapsed="1"/>
    <col min="1284" max="1284" width="1.875" style="249" customWidth="1" collapsed="1"/>
    <col min="1285" max="1292" width="9" style="249" collapsed="1"/>
    <col min="1293" max="1293" width="6" style="249" customWidth="1" collapsed="1"/>
    <col min="1294" max="1294" width="4.625" style="249" customWidth="1" collapsed="1"/>
    <col min="1295" max="1295" width="6.125" style="249" customWidth="1" collapsed="1"/>
    <col min="1296" max="1538" width="9" style="249" collapsed="1"/>
    <col min="1539" max="1539" width="4.125" style="249" customWidth="1" collapsed="1"/>
    <col min="1540" max="1540" width="1.875" style="249" customWidth="1" collapsed="1"/>
    <col min="1541" max="1548" width="9" style="249" collapsed="1"/>
    <col min="1549" max="1549" width="6" style="249" customWidth="1" collapsed="1"/>
    <col min="1550" max="1550" width="4.625" style="249" customWidth="1" collapsed="1"/>
    <col min="1551" max="1551" width="6.125" style="249" customWidth="1" collapsed="1"/>
    <col min="1552" max="1794" width="9" style="249" collapsed="1"/>
    <col min="1795" max="1795" width="4.125" style="249" customWidth="1" collapsed="1"/>
    <col min="1796" max="1796" width="1.875" style="249" customWidth="1" collapsed="1"/>
    <col min="1797" max="1804" width="9" style="249" collapsed="1"/>
    <col min="1805" max="1805" width="6" style="249" customWidth="1" collapsed="1"/>
    <col min="1806" max="1806" width="4.625" style="249" customWidth="1" collapsed="1"/>
    <col min="1807" max="1807" width="6.125" style="249" customWidth="1" collapsed="1"/>
    <col min="1808" max="2050" width="9" style="249" collapsed="1"/>
    <col min="2051" max="2051" width="4.125" style="249" customWidth="1" collapsed="1"/>
    <col min="2052" max="2052" width="1.875" style="249" customWidth="1" collapsed="1"/>
    <col min="2053" max="2060" width="9" style="249" collapsed="1"/>
    <col min="2061" max="2061" width="6" style="249" customWidth="1" collapsed="1"/>
    <col min="2062" max="2062" width="4.625" style="249" customWidth="1" collapsed="1"/>
    <col min="2063" max="2063" width="6.125" style="249" customWidth="1" collapsed="1"/>
    <col min="2064" max="2306" width="9" style="249" collapsed="1"/>
    <col min="2307" max="2307" width="4.125" style="249" customWidth="1" collapsed="1"/>
    <col min="2308" max="2308" width="1.875" style="249" customWidth="1" collapsed="1"/>
    <col min="2309" max="2316" width="9" style="249" collapsed="1"/>
    <col min="2317" max="2317" width="6" style="249" customWidth="1" collapsed="1"/>
    <col min="2318" max="2318" width="4.625" style="249" customWidth="1" collapsed="1"/>
    <col min="2319" max="2319" width="6.125" style="249" customWidth="1" collapsed="1"/>
    <col min="2320" max="2562" width="9" style="249" collapsed="1"/>
    <col min="2563" max="2563" width="4.125" style="249" customWidth="1" collapsed="1"/>
    <col min="2564" max="2564" width="1.875" style="249" customWidth="1" collapsed="1"/>
    <col min="2565" max="2572" width="9" style="249" collapsed="1"/>
    <col min="2573" max="2573" width="6" style="249" customWidth="1" collapsed="1"/>
    <col min="2574" max="2574" width="4.625" style="249" customWidth="1" collapsed="1"/>
    <col min="2575" max="2575" width="6.125" style="249" customWidth="1" collapsed="1"/>
    <col min="2576" max="2818" width="9" style="249" collapsed="1"/>
    <col min="2819" max="2819" width="4.125" style="249" customWidth="1" collapsed="1"/>
    <col min="2820" max="2820" width="1.875" style="249" customWidth="1" collapsed="1"/>
    <col min="2821" max="2828" width="9" style="249" collapsed="1"/>
    <col min="2829" max="2829" width="6" style="249" customWidth="1" collapsed="1"/>
    <col min="2830" max="2830" width="4.625" style="249" customWidth="1" collapsed="1"/>
    <col min="2831" max="2831" width="6.125" style="249" customWidth="1" collapsed="1"/>
    <col min="2832" max="3074" width="9" style="249" collapsed="1"/>
    <col min="3075" max="3075" width="4.125" style="249" customWidth="1" collapsed="1"/>
    <col min="3076" max="3076" width="1.875" style="249" customWidth="1" collapsed="1"/>
    <col min="3077" max="3084" width="9" style="249" collapsed="1"/>
    <col min="3085" max="3085" width="6" style="249" customWidth="1" collapsed="1"/>
    <col min="3086" max="3086" width="4.625" style="249" customWidth="1" collapsed="1"/>
    <col min="3087" max="3087" width="6.125" style="249" customWidth="1" collapsed="1"/>
    <col min="3088" max="3330" width="9" style="249" collapsed="1"/>
    <col min="3331" max="3331" width="4.125" style="249" customWidth="1" collapsed="1"/>
    <col min="3332" max="3332" width="1.875" style="249" customWidth="1" collapsed="1"/>
    <col min="3333" max="3340" width="9" style="249" collapsed="1"/>
    <col min="3341" max="3341" width="6" style="249" customWidth="1" collapsed="1"/>
    <col min="3342" max="3342" width="4.625" style="249" customWidth="1" collapsed="1"/>
    <col min="3343" max="3343" width="6.125" style="249" customWidth="1" collapsed="1"/>
    <col min="3344" max="3586" width="9" style="249" collapsed="1"/>
    <col min="3587" max="3587" width="4.125" style="249" customWidth="1" collapsed="1"/>
    <col min="3588" max="3588" width="1.875" style="249" customWidth="1" collapsed="1"/>
    <col min="3589" max="3596" width="9" style="249" collapsed="1"/>
    <col min="3597" max="3597" width="6" style="249" customWidth="1" collapsed="1"/>
    <col min="3598" max="3598" width="4.625" style="249" customWidth="1" collapsed="1"/>
    <col min="3599" max="3599" width="6.125" style="249" customWidth="1" collapsed="1"/>
    <col min="3600" max="3842" width="9" style="249" collapsed="1"/>
    <col min="3843" max="3843" width="4.125" style="249" customWidth="1" collapsed="1"/>
    <col min="3844" max="3844" width="1.875" style="249" customWidth="1" collapsed="1"/>
    <col min="3845" max="3852" width="9" style="249" collapsed="1"/>
    <col min="3853" max="3853" width="6" style="249" customWidth="1" collapsed="1"/>
    <col min="3854" max="3854" width="4.625" style="249" customWidth="1" collapsed="1"/>
    <col min="3855" max="3855" width="6.125" style="249" customWidth="1" collapsed="1"/>
    <col min="3856" max="4098" width="9" style="249" collapsed="1"/>
    <col min="4099" max="4099" width="4.125" style="249" customWidth="1" collapsed="1"/>
    <col min="4100" max="4100" width="1.875" style="249" customWidth="1" collapsed="1"/>
    <col min="4101" max="4108" width="9" style="249" collapsed="1"/>
    <col min="4109" max="4109" width="6" style="249" customWidth="1" collapsed="1"/>
    <col min="4110" max="4110" width="4.625" style="249" customWidth="1" collapsed="1"/>
    <col min="4111" max="4111" width="6.125" style="249" customWidth="1" collapsed="1"/>
    <col min="4112" max="4354" width="9" style="249" collapsed="1"/>
    <col min="4355" max="4355" width="4.125" style="249" customWidth="1" collapsed="1"/>
    <col min="4356" max="4356" width="1.875" style="249" customWidth="1" collapsed="1"/>
    <col min="4357" max="4364" width="9" style="249" collapsed="1"/>
    <col min="4365" max="4365" width="6" style="249" customWidth="1" collapsed="1"/>
    <col min="4366" max="4366" width="4.625" style="249" customWidth="1" collapsed="1"/>
    <col min="4367" max="4367" width="6.125" style="249" customWidth="1" collapsed="1"/>
    <col min="4368" max="4610" width="9" style="249" collapsed="1"/>
    <col min="4611" max="4611" width="4.125" style="249" customWidth="1" collapsed="1"/>
    <col min="4612" max="4612" width="1.875" style="249" customWidth="1" collapsed="1"/>
    <col min="4613" max="4620" width="9" style="249" collapsed="1"/>
    <col min="4621" max="4621" width="6" style="249" customWidth="1" collapsed="1"/>
    <col min="4622" max="4622" width="4.625" style="249" customWidth="1" collapsed="1"/>
    <col min="4623" max="4623" width="6.125" style="249" customWidth="1" collapsed="1"/>
    <col min="4624" max="4866" width="9" style="249" collapsed="1"/>
    <col min="4867" max="4867" width="4.125" style="249" customWidth="1" collapsed="1"/>
    <col min="4868" max="4868" width="1.875" style="249" customWidth="1" collapsed="1"/>
    <col min="4869" max="4876" width="9" style="249" collapsed="1"/>
    <col min="4877" max="4877" width="6" style="249" customWidth="1" collapsed="1"/>
    <col min="4878" max="4878" width="4.625" style="249" customWidth="1" collapsed="1"/>
    <col min="4879" max="4879" width="6.125" style="249" customWidth="1" collapsed="1"/>
    <col min="4880" max="5122" width="9" style="249" collapsed="1"/>
    <col min="5123" max="5123" width="4.125" style="249" customWidth="1" collapsed="1"/>
    <col min="5124" max="5124" width="1.875" style="249" customWidth="1" collapsed="1"/>
    <col min="5125" max="5132" width="9" style="249" collapsed="1"/>
    <col min="5133" max="5133" width="6" style="249" customWidth="1" collapsed="1"/>
    <col min="5134" max="5134" width="4.625" style="249" customWidth="1" collapsed="1"/>
    <col min="5135" max="5135" width="6.125" style="249" customWidth="1" collapsed="1"/>
    <col min="5136" max="5378" width="9" style="249" collapsed="1"/>
    <col min="5379" max="5379" width="4.125" style="249" customWidth="1" collapsed="1"/>
    <col min="5380" max="5380" width="1.875" style="249" customWidth="1" collapsed="1"/>
    <col min="5381" max="5388" width="9" style="249" collapsed="1"/>
    <col min="5389" max="5389" width="6" style="249" customWidth="1" collapsed="1"/>
    <col min="5390" max="5390" width="4.625" style="249" customWidth="1" collapsed="1"/>
    <col min="5391" max="5391" width="6.125" style="249" customWidth="1" collapsed="1"/>
    <col min="5392" max="5634" width="9" style="249" collapsed="1"/>
    <col min="5635" max="5635" width="4.125" style="249" customWidth="1" collapsed="1"/>
    <col min="5636" max="5636" width="1.875" style="249" customWidth="1" collapsed="1"/>
    <col min="5637" max="5644" width="9" style="249" collapsed="1"/>
    <col min="5645" max="5645" width="6" style="249" customWidth="1" collapsed="1"/>
    <col min="5646" max="5646" width="4.625" style="249" customWidth="1" collapsed="1"/>
    <col min="5647" max="5647" width="6.125" style="249" customWidth="1" collapsed="1"/>
    <col min="5648" max="5890" width="9" style="249" collapsed="1"/>
    <col min="5891" max="5891" width="4.125" style="249" customWidth="1" collapsed="1"/>
    <col min="5892" max="5892" width="1.875" style="249" customWidth="1" collapsed="1"/>
    <col min="5893" max="5900" width="9" style="249" collapsed="1"/>
    <col min="5901" max="5901" width="6" style="249" customWidth="1" collapsed="1"/>
    <col min="5902" max="5902" width="4.625" style="249" customWidth="1" collapsed="1"/>
    <col min="5903" max="5903" width="6.125" style="249" customWidth="1" collapsed="1"/>
    <col min="5904" max="6146" width="9" style="249" collapsed="1"/>
    <col min="6147" max="6147" width="4.125" style="249" customWidth="1" collapsed="1"/>
    <col min="6148" max="6148" width="1.875" style="249" customWidth="1" collapsed="1"/>
    <col min="6149" max="6156" width="9" style="249" collapsed="1"/>
    <col min="6157" max="6157" width="6" style="249" customWidth="1" collapsed="1"/>
    <col min="6158" max="6158" width="4.625" style="249" customWidth="1" collapsed="1"/>
    <col min="6159" max="6159" width="6.125" style="249" customWidth="1" collapsed="1"/>
    <col min="6160" max="6402" width="9" style="249" collapsed="1"/>
    <col min="6403" max="6403" width="4.125" style="249" customWidth="1" collapsed="1"/>
    <col min="6404" max="6404" width="1.875" style="249" customWidth="1" collapsed="1"/>
    <col min="6405" max="6412" width="9" style="249" collapsed="1"/>
    <col min="6413" max="6413" width="6" style="249" customWidth="1" collapsed="1"/>
    <col min="6414" max="6414" width="4.625" style="249" customWidth="1" collapsed="1"/>
    <col min="6415" max="6415" width="6.125" style="249" customWidth="1" collapsed="1"/>
    <col min="6416" max="6658" width="9" style="249" collapsed="1"/>
    <col min="6659" max="6659" width="4.125" style="249" customWidth="1" collapsed="1"/>
    <col min="6660" max="6660" width="1.875" style="249" customWidth="1" collapsed="1"/>
    <col min="6661" max="6668" width="9" style="249" collapsed="1"/>
    <col min="6669" max="6669" width="6" style="249" customWidth="1" collapsed="1"/>
    <col min="6670" max="6670" width="4.625" style="249" customWidth="1" collapsed="1"/>
    <col min="6671" max="6671" width="6.125" style="249" customWidth="1" collapsed="1"/>
    <col min="6672" max="6914" width="9" style="249" collapsed="1"/>
    <col min="6915" max="6915" width="4.125" style="249" customWidth="1" collapsed="1"/>
    <col min="6916" max="6916" width="1.875" style="249" customWidth="1" collapsed="1"/>
    <col min="6917" max="6924" width="9" style="249" collapsed="1"/>
    <col min="6925" max="6925" width="6" style="249" customWidth="1" collapsed="1"/>
    <col min="6926" max="6926" width="4.625" style="249" customWidth="1" collapsed="1"/>
    <col min="6927" max="6927" width="6.125" style="249" customWidth="1" collapsed="1"/>
    <col min="6928" max="7170" width="9" style="249" collapsed="1"/>
    <col min="7171" max="7171" width="4.125" style="249" customWidth="1" collapsed="1"/>
    <col min="7172" max="7172" width="1.875" style="249" customWidth="1" collapsed="1"/>
    <col min="7173" max="7180" width="9" style="249" collapsed="1"/>
    <col min="7181" max="7181" width="6" style="249" customWidth="1" collapsed="1"/>
    <col min="7182" max="7182" width="4.625" style="249" customWidth="1" collapsed="1"/>
    <col min="7183" max="7183" width="6.125" style="249" customWidth="1" collapsed="1"/>
    <col min="7184" max="7426" width="9" style="249" collapsed="1"/>
    <col min="7427" max="7427" width="4.125" style="249" customWidth="1" collapsed="1"/>
    <col min="7428" max="7428" width="1.875" style="249" customWidth="1" collapsed="1"/>
    <col min="7429" max="7436" width="9" style="249" collapsed="1"/>
    <col min="7437" max="7437" width="6" style="249" customWidth="1" collapsed="1"/>
    <col min="7438" max="7438" width="4.625" style="249" customWidth="1" collapsed="1"/>
    <col min="7439" max="7439" width="6.125" style="249" customWidth="1" collapsed="1"/>
    <col min="7440" max="7682" width="9" style="249" collapsed="1"/>
    <col min="7683" max="7683" width="4.125" style="249" customWidth="1" collapsed="1"/>
    <col min="7684" max="7684" width="1.875" style="249" customWidth="1" collapsed="1"/>
    <col min="7685" max="7692" width="9" style="249" collapsed="1"/>
    <col min="7693" max="7693" width="6" style="249" customWidth="1" collapsed="1"/>
    <col min="7694" max="7694" width="4.625" style="249" customWidth="1" collapsed="1"/>
    <col min="7695" max="7695" width="6.125" style="249" customWidth="1" collapsed="1"/>
    <col min="7696" max="7938" width="9" style="249" collapsed="1"/>
    <col min="7939" max="7939" width="4.125" style="249" customWidth="1" collapsed="1"/>
    <col min="7940" max="7940" width="1.875" style="249" customWidth="1" collapsed="1"/>
    <col min="7941" max="7948" width="9" style="249" collapsed="1"/>
    <col min="7949" max="7949" width="6" style="249" customWidth="1" collapsed="1"/>
    <col min="7950" max="7950" width="4.625" style="249" customWidth="1" collapsed="1"/>
    <col min="7951" max="7951" width="6.125" style="249" customWidth="1" collapsed="1"/>
    <col min="7952" max="8194" width="9" style="249" collapsed="1"/>
    <col min="8195" max="8195" width="4.125" style="249" customWidth="1" collapsed="1"/>
    <col min="8196" max="8196" width="1.875" style="249" customWidth="1" collapsed="1"/>
    <col min="8197" max="8204" width="9" style="249" collapsed="1"/>
    <col min="8205" max="8205" width="6" style="249" customWidth="1" collapsed="1"/>
    <col min="8206" max="8206" width="4.625" style="249" customWidth="1" collapsed="1"/>
    <col min="8207" max="8207" width="6.125" style="249" customWidth="1" collapsed="1"/>
    <col min="8208" max="8450" width="9" style="249" collapsed="1"/>
    <col min="8451" max="8451" width="4.125" style="249" customWidth="1" collapsed="1"/>
    <col min="8452" max="8452" width="1.875" style="249" customWidth="1" collapsed="1"/>
    <col min="8453" max="8460" width="9" style="249" collapsed="1"/>
    <col min="8461" max="8461" width="6" style="249" customWidth="1" collapsed="1"/>
    <col min="8462" max="8462" width="4.625" style="249" customWidth="1" collapsed="1"/>
    <col min="8463" max="8463" width="6.125" style="249" customWidth="1" collapsed="1"/>
    <col min="8464" max="8706" width="9" style="249" collapsed="1"/>
    <col min="8707" max="8707" width="4.125" style="249" customWidth="1" collapsed="1"/>
    <col min="8708" max="8708" width="1.875" style="249" customWidth="1" collapsed="1"/>
    <col min="8709" max="8716" width="9" style="249" collapsed="1"/>
    <col min="8717" max="8717" width="6" style="249" customWidth="1" collapsed="1"/>
    <col min="8718" max="8718" width="4.625" style="249" customWidth="1" collapsed="1"/>
    <col min="8719" max="8719" width="6.125" style="249" customWidth="1" collapsed="1"/>
    <col min="8720" max="8962" width="9" style="249" collapsed="1"/>
    <col min="8963" max="8963" width="4.125" style="249" customWidth="1" collapsed="1"/>
    <col min="8964" max="8964" width="1.875" style="249" customWidth="1" collapsed="1"/>
    <col min="8965" max="8972" width="9" style="249" collapsed="1"/>
    <col min="8973" max="8973" width="6" style="249" customWidth="1" collapsed="1"/>
    <col min="8974" max="8974" width="4.625" style="249" customWidth="1" collapsed="1"/>
    <col min="8975" max="8975" width="6.125" style="249" customWidth="1" collapsed="1"/>
    <col min="8976" max="9218" width="9" style="249" collapsed="1"/>
    <col min="9219" max="9219" width="4.125" style="249" customWidth="1" collapsed="1"/>
    <col min="9220" max="9220" width="1.875" style="249" customWidth="1" collapsed="1"/>
    <col min="9221" max="9228" width="9" style="249" collapsed="1"/>
    <col min="9229" max="9229" width="6" style="249" customWidth="1" collapsed="1"/>
    <col min="9230" max="9230" width="4.625" style="249" customWidth="1" collapsed="1"/>
    <col min="9231" max="9231" width="6.125" style="249" customWidth="1" collapsed="1"/>
    <col min="9232" max="9474" width="9" style="249" collapsed="1"/>
    <col min="9475" max="9475" width="4.125" style="249" customWidth="1" collapsed="1"/>
    <col min="9476" max="9476" width="1.875" style="249" customWidth="1" collapsed="1"/>
    <col min="9477" max="9484" width="9" style="249" collapsed="1"/>
    <col min="9485" max="9485" width="6" style="249" customWidth="1" collapsed="1"/>
    <col min="9486" max="9486" width="4.625" style="249" customWidth="1" collapsed="1"/>
    <col min="9487" max="9487" width="6.125" style="249" customWidth="1" collapsed="1"/>
    <col min="9488" max="9730" width="9" style="249" collapsed="1"/>
    <col min="9731" max="9731" width="4.125" style="249" customWidth="1" collapsed="1"/>
    <col min="9732" max="9732" width="1.875" style="249" customWidth="1" collapsed="1"/>
    <col min="9733" max="9740" width="9" style="249" collapsed="1"/>
    <col min="9741" max="9741" width="6" style="249" customWidth="1" collapsed="1"/>
    <col min="9742" max="9742" width="4.625" style="249" customWidth="1" collapsed="1"/>
    <col min="9743" max="9743" width="6.125" style="249" customWidth="1" collapsed="1"/>
    <col min="9744" max="9986" width="9" style="249" collapsed="1"/>
    <col min="9987" max="9987" width="4.125" style="249" customWidth="1" collapsed="1"/>
    <col min="9988" max="9988" width="1.875" style="249" customWidth="1" collapsed="1"/>
    <col min="9989" max="9996" width="9" style="249" collapsed="1"/>
    <col min="9997" max="9997" width="6" style="249" customWidth="1" collapsed="1"/>
    <col min="9998" max="9998" width="4.625" style="249" customWidth="1" collapsed="1"/>
    <col min="9999" max="9999" width="6.125" style="249" customWidth="1" collapsed="1"/>
    <col min="10000" max="10242" width="9" style="249" collapsed="1"/>
    <col min="10243" max="10243" width="4.125" style="249" customWidth="1" collapsed="1"/>
    <col min="10244" max="10244" width="1.875" style="249" customWidth="1" collapsed="1"/>
    <col min="10245" max="10252" width="9" style="249" collapsed="1"/>
    <col min="10253" max="10253" width="6" style="249" customWidth="1" collapsed="1"/>
    <col min="10254" max="10254" width="4.625" style="249" customWidth="1" collapsed="1"/>
    <col min="10255" max="10255" width="6.125" style="249" customWidth="1" collapsed="1"/>
    <col min="10256" max="10498" width="9" style="249" collapsed="1"/>
    <col min="10499" max="10499" width="4.125" style="249" customWidth="1" collapsed="1"/>
    <col min="10500" max="10500" width="1.875" style="249" customWidth="1" collapsed="1"/>
    <col min="10501" max="10508" width="9" style="249" collapsed="1"/>
    <col min="10509" max="10509" width="6" style="249" customWidth="1" collapsed="1"/>
    <col min="10510" max="10510" width="4.625" style="249" customWidth="1" collapsed="1"/>
    <col min="10511" max="10511" width="6.125" style="249" customWidth="1" collapsed="1"/>
    <col min="10512" max="10754" width="9" style="249" collapsed="1"/>
    <col min="10755" max="10755" width="4.125" style="249" customWidth="1" collapsed="1"/>
    <col min="10756" max="10756" width="1.875" style="249" customWidth="1" collapsed="1"/>
    <col min="10757" max="10764" width="9" style="249" collapsed="1"/>
    <col min="10765" max="10765" width="6" style="249" customWidth="1" collapsed="1"/>
    <col min="10766" max="10766" width="4.625" style="249" customWidth="1" collapsed="1"/>
    <col min="10767" max="10767" width="6.125" style="249" customWidth="1" collapsed="1"/>
    <col min="10768" max="11010" width="9" style="249" collapsed="1"/>
    <col min="11011" max="11011" width="4.125" style="249" customWidth="1" collapsed="1"/>
    <col min="11012" max="11012" width="1.875" style="249" customWidth="1" collapsed="1"/>
    <col min="11013" max="11020" width="9" style="249" collapsed="1"/>
    <col min="11021" max="11021" width="6" style="249" customWidth="1" collapsed="1"/>
    <col min="11022" max="11022" width="4.625" style="249" customWidth="1" collapsed="1"/>
    <col min="11023" max="11023" width="6.125" style="249" customWidth="1" collapsed="1"/>
    <col min="11024" max="11266" width="9" style="249" collapsed="1"/>
    <col min="11267" max="11267" width="4.125" style="249" customWidth="1" collapsed="1"/>
    <col min="11268" max="11268" width="1.875" style="249" customWidth="1" collapsed="1"/>
    <col min="11269" max="11276" width="9" style="249" collapsed="1"/>
    <col min="11277" max="11277" width="6" style="249" customWidth="1" collapsed="1"/>
    <col min="11278" max="11278" width="4.625" style="249" customWidth="1" collapsed="1"/>
    <col min="11279" max="11279" width="6.125" style="249" customWidth="1" collapsed="1"/>
    <col min="11280" max="11522" width="9" style="249" collapsed="1"/>
    <col min="11523" max="11523" width="4.125" style="249" customWidth="1" collapsed="1"/>
    <col min="11524" max="11524" width="1.875" style="249" customWidth="1" collapsed="1"/>
    <col min="11525" max="11532" width="9" style="249" collapsed="1"/>
    <col min="11533" max="11533" width="6" style="249" customWidth="1" collapsed="1"/>
    <col min="11534" max="11534" width="4.625" style="249" customWidth="1" collapsed="1"/>
    <col min="11535" max="11535" width="6.125" style="249" customWidth="1" collapsed="1"/>
    <col min="11536" max="11778" width="9" style="249" collapsed="1"/>
    <col min="11779" max="11779" width="4.125" style="249" customWidth="1" collapsed="1"/>
    <col min="11780" max="11780" width="1.875" style="249" customWidth="1" collapsed="1"/>
    <col min="11781" max="11788" width="9" style="249" collapsed="1"/>
    <col min="11789" max="11789" width="6" style="249" customWidth="1" collapsed="1"/>
    <col min="11790" max="11790" width="4.625" style="249" customWidth="1" collapsed="1"/>
    <col min="11791" max="11791" width="6.125" style="249" customWidth="1" collapsed="1"/>
    <col min="11792" max="12034" width="9" style="249" collapsed="1"/>
    <col min="12035" max="12035" width="4.125" style="249" customWidth="1" collapsed="1"/>
    <col min="12036" max="12036" width="1.875" style="249" customWidth="1" collapsed="1"/>
    <col min="12037" max="12044" width="9" style="249" collapsed="1"/>
    <col min="12045" max="12045" width="6" style="249" customWidth="1" collapsed="1"/>
    <col min="12046" max="12046" width="4.625" style="249" customWidth="1" collapsed="1"/>
    <col min="12047" max="12047" width="6.125" style="249" customWidth="1" collapsed="1"/>
    <col min="12048" max="12290" width="9" style="249" collapsed="1"/>
    <col min="12291" max="12291" width="4.125" style="249" customWidth="1" collapsed="1"/>
    <col min="12292" max="12292" width="1.875" style="249" customWidth="1" collapsed="1"/>
    <col min="12293" max="12300" width="9" style="249" collapsed="1"/>
    <col min="12301" max="12301" width="6" style="249" customWidth="1" collapsed="1"/>
    <col min="12302" max="12302" width="4.625" style="249" customWidth="1" collapsed="1"/>
    <col min="12303" max="12303" width="6.125" style="249" customWidth="1" collapsed="1"/>
    <col min="12304" max="12546" width="9" style="249" collapsed="1"/>
    <col min="12547" max="12547" width="4.125" style="249" customWidth="1" collapsed="1"/>
    <col min="12548" max="12548" width="1.875" style="249" customWidth="1" collapsed="1"/>
    <col min="12549" max="12556" width="9" style="249" collapsed="1"/>
    <col min="12557" max="12557" width="6" style="249" customWidth="1" collapsed="1"/>
    <col min="12558" max="12558" width="4.625" style="249" customWidth="1" collapsed="1"/>
    <col min="12559" max="12559" width="6.125" style="249" customWidth="1" collapsed="1"/>
    <col min="12560" max="12802" width="9" style="249" collapsed="1"/>
    <col min="12803" max="12803" width="4.125" style="249" customWidth="1" collapsed="1"/>
    <col min="12804" max="12804" width="1.875" style="249" customWidth="1" collapsed="1"/>
    <col min="12805" max="12812" width="9" style="249" collapsed="1"/>
    <col min="12813" max="12813" width="6" style="249" customWidth="1" collapsed="1"/>
    <col min="12814" max="12814" width="4.625" style="249" customWidth="1" collapsed="1"/>
    <col min="12815" max="12815" width="6.125" style="249" customWidth="1" collapsed="1"/>
    <col min="12816" max="13058" width="9" style="249" collapsed="1"/>
    <col min="13059" max="13059" width="4.125" style="249" customWidth="1" collapsed="1"/>
    <col min="13060" max="13060" width="1.875" style="249" customWidth="1" collapsed="1"/>
    <col min="13061" max="13068" width="9" style="249" collapsed="1"/>
    <col min="13069" max="13069" width="6" style="249" customWidth="1" collapsed="1"/>
    <col min="13070" max="13070" width="4.625" style="249" customWidth="1" collapsed="1"/>
    <col min="13071" max="13071" width="6.125" style="249" customWidth="1" collapsed="1"/>
    <col min="13072" max="13314" width="9" style="249" collapsed="1"/>
    <col min="13315" max="13315" width="4.125" style="249" customWidth="1" collapsed="1"/>
    <col min="13316" max="13316" width="1.875" style="249" customWidth="1" collapsed="1"/>
    <col min="13317" max="13324" width="9" style="249" collapsed="1"/>
    <col min="13325" max="13325" width="6" style="249" customWidth="1" collapsed="1"/>
    <col min="13326" max="13326" width="4.625" style="249" customWidth="1" collapsed="1"/>
    <col min="13327" max="13327" width="6.125" style="249" customWidth="1" collapsed="1"/>
    <col min="13328" max="13570" width="9" style="249" collapsed="1"/>
    <col min="13571" max="13571" width="4.125" style="249" customWidth="1" collapsed="1"/>
    <col min="13572" max="13572" width="1.875" style="249" customWidth="1" collapsed="1"/>
    <col min="13573" max="13580" width="9" style="249" collapsed="1"/>
    <col min="13581" max="13581" width="6" style="249" customWidth="1" collapsed="1"/>
    <col min="13582" max="13582" width="4.625" style="249" customWidth="1" collapsed="1"/>
    <col min="13583" max="13583" width="6.125" style="249" customWidth="1" collapsed="1"/>
    <col min="13584" max="13826" width="9" style="249" collapsed="1"/>
    <col min="13827" max="13827" width="4.125" style="249" customWidth="1" collapsed="1"/>
    <col min="13828" max="13828" width="1.875" style="249" customWidth="1" collapsed="1"/>
    <col min="13829" max="13836" width="9" style="249" collapsed="1"/>
    <col min="13837" max="13837" width="6" style="249" customWidth="1" collapsed="1"/>
    <col min="13838" max="13838" width="4.625" style="249" customWidth="1" collapsed="1"/>
    <col min="13839" max="13839" width="6.125" style="249" customWidth="1" collapsed="1"/>
    <col min="13840" max="14082" width="9" style="249" collapsed="1"/>
    <col min="14083" max="14083" width="4.125" style="249" customWidth="1" collapsed="1"/>
    <col min="14084" max="14084" width="1.875" style="249" customWidth="1" collapsed="1"/>
    <col min="14085" max="14092" width="9" style="249" collapsed="1"/>
    <col min="14093" max="14093" width="6" style="249" customWidth="1" collapsed="1"/>
    <col min="14094" max="14094" width="4.625" style="249" customWidth="1" collapsed="1"/>
    <col min="14095" max="14095" width="6.125" style="249" customWidth="1" collapsed="1"/>
    <col min="14096" max="14338" width="9" style="249" collapsed="1"/>
    <col min="14339" max="14339" width="4.125" style="249" customWidth="1" collapsed="1"/>
    <col min="14340" max="14340" width="1.875" style="249" customWidth="1" collapsed="1"/>
    <col min="14341" max="14348" width="9" style="249" collapsed="1"/>
    <col min="14349" max="14349" width="6" style="249" customWidth="1" collapsed="1"/>
    <col min="14350" max="14350" width="4.625" style="249" customWidth="1" collapsed="1"/>
    <col min="14351" max="14351" width="6.125" style="249" customWidth="1" collapsed="1"/>
    <col min="14352" max="14594" width="9" style="249" collapsed="1"/>
    <col min="14595" max="14595" width="4.125" style="249" customWidth="1" collapsed="1"/>
    <col min="14596" max="14596" width="1.875" style="249" customWidth="1" collapsed="1"/>
    <col min="14597" max="14604" width="9" style="249" collapsed="1"/>
    <col min="14605" max="14605" width="6" style="249" customWidth="1" collapsed="1"/>
    <col min="14606" max="14606" width="4.625" style="249" customWidth="1" collapsed="1"/>
    <col min="14607" max="14607" width="6.125" style="249" customWidth="1" collapsed="1"/>
    <col min="14608" max="14850" width="9" style="249" collapsed="1"/>
    <col min="14851" max="14851" width="4.125" style="249" customWidth="1" collapsed="1"/>
    <col min="14852" max="14852" width="1.875" style="249" customWidth="1" collapsed="1"/>
    <col min="14853" max="14860" width="9" style="249" collapsed="1"/>
    <col min="14861" max="14861" width="6" style="249" customWidth="1" collapsed="1"/>
    <col min="14862" max="14862" width="4.625" style="249" customWidth="1" collapsed="1"/>
    <col min="14863" max="14863" width="6.125" style="249" customWidth="1" collapsed="1"/>
    <col min="14864" max="15106" width="9" style="249" collapsed="1"/>
    <col min="15107" max="15107" width="4.125" style="249" customWidth="1" collapsed="1"/>
    <col min="15108" max="15108" width="1.875" style="249" customWidth="1" collapsed="1"/>
    <col min="15109" max="15116" width="9" style="249" collapsed="1"/>
    <col min="15117" max="15117" width="6" style="249" customWidth="1" collapsed="1"/>
    <col min="15118" max="15118" width="4.625" style="249" customWidth="1" collapsed="1"/>
    <col min="15119" max="15119" width="6.125" style="249" customWidth="1" collapsed="1"/>
    <col min="15120" max="15362" width="9" style="249" collapsed="1"/>
    <col min="15363" max="15363" width="4.125" style="249" customWidth="1" collapsed="1"/>
    <col min="15364" max="15364" width="1.875" style="249" customWidth="1" collapsed="1"/>
    <col min="15365" max="15372" width="9" style="249" collapsed="1"/>
    <col min="15373" max="15373" width="6" style="249" customWidth="1" collapsed="1"/>
    <col min="15374" max="15374" width="4.625" style="249" customWidth="1" collapsed="1"/>
    <col min="15375" max="15375" width="6.125" style="249" customWidth="1" collapsed="1"/>
    <col min="15376" max="15618" width="9" style="249" collapsed="1"/>
    <col min="15619" max="15619" width="4.125" style="249" customWidth="1" collapsed="1"/>
    <col min="15620" max="15620" width="1.875" style="249" customWidth="1" collapsed="1"/>
    <col min="15621" max="15628" width="9" style="249" collapsed="1"/>
    <col min="15629" max="15629" width="6" style="249" customWidth="1" collapsed="1"/>
    <col min="15630" max="15630" width="4.625" style="249" customWidth="1" collapsed="1"/>
    <col min="15631" max="15631" width="6.125" style="249" customWidth="1" collapsed="1"/>
    <col min="15632" max="15874" width="9" style="249" collapsed="1"/>
    <col min="15875" max="15875" width="4.125" style="249" customWidth="1" collapsed="1"/>
    <col min="15876" max="15876" width="1.875" style="249" customWidth="1" collapsed="1"/>
    <col min="15877" max="15884" width="9" style="249" collapsed="1"/>
    <col min="15885" max="15885" width="6" style="249" customWidth="1" collapsed="1"/>
    <col min="15886" max="15886" width="4.625" style="249" customWidth="1" collapsed="1"/>
    <col min="15887" max="15887" width="6.125" style="249" customWidth="1" collapsed="1"/>
    <col min="15888" max="16130" width="9" style="249" collapsed="1"/>
    <col min="16131" max="16131" width="4.125" style="249" customWidth="1" collapsed="1"/>
    <col min="16132" max="16132" width="1.875" style="249" customWidth="1" collapsed="1"/>
    <col min="16133" max="16140" width="9" style="249" collapsed="1"/>
    <col min="16141" max="16141" width="6" style="249" customWidth="1" collapsed="1"/>
    <col min="16142" max="16142" width="4.625" style="249" customWidth="1" collapsed="1"/>
    <col min="16143" max="16143" width="6.125" style="249" customWidth="1" collapsed="1"/>
    <col min="16144" max="16384" width="9" style="249" collapsed="1"/>
  </cols>
  <sheetData>
    <row r="1" spans="1:45" ht="27" customHeight="1">
      <c r="A1" s="674" t="s">
        <v>250</v>
      </c>
      <c r="J1" s="250"/>
    </row>
    <row r="2" spans="1:45" ht="18.75" customHeight="1">
      <c r="B2" s="250"/>
      <c r="C2" s="1572" t="s">
        <v>102</v>
      </c>
      <c r="J2" s="250"/>
    </row>
    <row r="3" spans="1:45" s="253" customFormat="1" ht="6" customHeight="1">
      <c r="B3" s="251"/>
      <c r="C3" s="252"/>
      <c r="J3" s="254"/>
      <c r="W3" s="1369"/>
      <c r="X3" s="1369"/>
      <c r="Y3" s="1369"/>
      <c r="Z3" s="1369"/>
      <c r="AA3" s="1369"/>
      <c r="AB3" s="1369"/>
      <c r="AC3" s="1369"/>
      <c r="AD3" s="1369"/>
      <c r="AE3" s="1369"/>
      <c r="AF3" s="1369"/>
      <c r="AG3" s="1369"/>
      <c r="AH3" s="1369"/>
      <c r="AI3" s="1369"/>
      <c r="AJ3" s="1369"/>
      <c r="AK3" s="1369"/>
      <c r="AL3" s="1369"/>
      <c r="AM3" s="1369"/>
      <c r="AN3" s="1369"/>
      <c r="AO3" s="1369"/>
      <c r="AP3" s="1369"/>
      <c r="AQ3" s="1369"/>
      <c r="AR3" s="1369"/>
      <c r="AS3" s="1369"/>
    </row>
    <row r="4" spans="1:45" ht="23.25" customHeight="1">
      <c r="J4" s="250"/>
      <c r="W4" s="1369"/>
      <c r="X4" s="1369"/>
      <c r="Y4" s="1370"/>
      <c r="Z4" s="1370"/>
      <c r="AA4" s="1370"/>
      <c r="AB4" s="1370"/>
      <c r="AC4" s="1370"/>
      <c r="AD4" s="1370"/>
      <c r="AE4" s="1370"/>
      <c r="AF4" s="1370"/>
      <c r="AG4" s="1370"/>
      <c r="AH4" s="1370"/>
      <c r="AI4" s="1370"/>
      <c r="AJ4" s="1370"/>
      <c r="AK4" s="1370"/>
      <c r="AL4" s="1370"/>
      <c r="AM4" s="1370"/>
      <c r="AN4" s="1370"/>
      <c r="AO4" s="1370"/>
      <c r="AP4" s="1370"/>
      <c r="AQ4" s="1370"/>
      <c r="AR4" s="1370"/>
      <c r="AS4" s="1370"/>
    </row>
    <row r="5" spans="1:45" ht="20.45" customHeight="1">
      <c r="J5" s="250"/>
      <c r="W5" s="1369"/>
      <c r="X5" s="1369"/>
      <c r="Y5" s="1370"/>
      <c r="Z5" s="1370"/>
      <c r="AA5" s="1370"/>
      <c r="AB5" s="1370"/>
      <c r="AC5" s="1370"/>
      <c r="AD5" s="1370"/>
      <c r="AE5" s="1370"/>
      <c r="AF5" s="1370"/>
      <c r="AG5" s="1370"/>
      <c r="AH5" s="1370"/>
      <c r="AI5" s="1370"/>
      <c r="AJ5" s="1370"/>
      <c r="AK5" s="1370"/>
      <c r="AL5" s="1370"/>
      <c r="AM5" s="1370"/>
      <c r="AN5" s="1370"/>
      <c r="AO5" s="1370"/>
      <c r="AP5" s="1370"/>
      <c r="AQ5" s="1370"/>
      <c r="AR5" s="1370"/>
      <c r="AS5" s="1370"/>
    </row>
    <row r="6" spans="1:45" ht="20.45" customHeight="1">
      <c r="J6" s="250"/>
      <c r="M6" s="1573" t="s">
        <v>511</v>
      </c>
      <c r="N6" s="1574" t="s">
        <v>512</v>
      </c>
      <c r="W6" s="1369"/>
      <c r="X6" s="1369"/>
      <c r="Y6" s="1370"/>
      <c r="Z6" s="1370"/>
      <c r="AA6" s="1370"/>
      <c r="AB6" s="1370"/>
      <c r="AC6" s="1370"/>
      <c r="AD6" s="1370"/>
      <c r="AE6" s="1370"/>
      <c r="AF6" s="1370"/>
      <c r="AG6" s="1370"/>
      <c r="AH6" s="1370"/>
      <c r="AI6" s="1370"/>
      <c r="AJ6" s="1370"/>
      <c r="AK6" s="1370"/>
      <c r="AL6" s="1370"/>
      <c r="AM6" s="1370"/>
      <c r="AN6" s="1370"/>
      <c r="AO6" s="1370"/>
      <c r="AP6" s="1370"/>
      <c r="AQ6" s="1370"/>
      <c r="AR6" s="1370"/>
      <c r="AS6" s="1370"/>
    </row>
    <row r="7" spans="1:45" ht="20.45" customHeight="1">
      <c r="J7" s="250"/>
      <c r="M7" s="1573"/>
      <c r="N7" s="1575"/>
      <c r="O7" s="1575"/>
      <c r="P7" s="1575"/>
      <c r="Q7" s="1576"/>
      <c r="R7" s="1576"/>
      <c r="S7" s="1576"/>
      <c r="T7" s="1575"/>
      <c r="U7" s="1575"/>
      <c r="W7" s="1577"/>
      <c r="X7" s="1577"/>
      <c r="Y7" s="1577"/>
      <c r="Z7" s="1577"/>
      <c r="AA7" s="1577"/>
      <c r="AB7" s="1577"/>
      <c r="AC7" s="1577"/>
      <c r="AD7" s="1577"/>
      <c r="AE7" s="1577"/>
      <c r="AF7" s="1577"/>
      <c r="AG7" s="1577"/>
      <c r="AH7" s="1577"/>
      <c r="AI7" s="1577"/>
      <c r="AJ7" s="1577"/>
      <c r="AK7" s="1577"/>
      <c r="AL7" s="1577"/>
      <c r="AM7" s="1577"/>
      <c r="AN7" s="1577"/>
      <c r="AO7" s="1577"/>
      <c r="AP7" s="1577"/>
      <c r="AQ7" s="1577"/>
      <c r="AR7" s="1577"/>
      <c r="AS7" s="1577"/>
    </row>
    <row r="8" spans="1:45" ht="20.45" customHeight="1">
      <c r="J8" s="250"/>
      <c r="M8" s="1578" t="s">
        <v>15</v>
      </c>
      <c r="N8" s="1579" t="s">
        <v>513</v>
      </c>
      <c r="O8" s="1579" t="s">
        <v>514</v>
      </c>
      <c r="P8" s="1580" t="s">
        <v>515</v>
      </c>
      <c r="Q8" s="1579" t="s">
        <v>516</v>
      </c>
      <c r="R8" s="1579" t="s">
        <v>517</v>
      </c>
      <c r="S8" s="1579" t="s">
        <v>518</v>
      </c>
      <c r="T8" s="1581" t="s">
        <v>519</v>
      </c>
      <c r="U8" s="1579" t="s">
        <v>520</v>
      </c>
      <c r="W8" s="1582"/>
      <c r="X8" s="1582"/>
      <c r="Y8" s="1582"/>
      <c r="Z8" s="1582"/>
      <c r="AA8" s="1582"/>
      <c r="AB8" s="1582"/>
      <c r="AC8" s="1582"/>
      <c r="AD8" s="1582"/>
      <c r="AE8" s="1582"/>
      <c r="AF8" s="1582"/>
      <c r="AG8" s="1582"/>
      <c r="AH8" s="1582"/>
      <c r="AI8" s="1582"/>
      <c r="AJ8" s="1582"/>
      <c r="AK8" s="1582"/>
      <c r="AL8" s="1582"/>
      <c r="AM8" s="1582"/>
      <c r="AN8" s="1582"/>
      <c r="AO8" s="1582"/>
      <c r="AP8" s="1582"/>
      <c r="AQ8" s="1582"/>
      <c r="AR8" s="1582"/>
      <c r="AS8" s="1582"/>
    </row>
    <row r="9" spans="1:45" ht="20.45" customHeight="1">
      <c r="J9" s="250"/>
      <c r="M9" s="1578">
        <v>28</v>
      </c>
      <c r="N9" s="1583">
        <v>22.2</v>
      </c>
      <c r="O9" s="1583">
        <v>19</v>
      </c>
      <c r="P9" s="1583">
        <v>1.2</v>
      </c>
      <c r="Q9" s="1583">
        <v>5.4</v>
      </c>
      <c r="R9" s="1583">
        <v>11.5</v>
      </c>
      <c r="S9" s="1583">
        <v>24.2</v>
      </c>
      <c r="T9" s="1583">
        <v>14.7</v>
      </c>
      <c r="U9" s="1583">
        <v>1.8</v>
      </c>
      <c r="W9" s="1244"/>
      <c r="X9" s="1244"/>
      <c r="Y9" s="1244"/>
      <c r="Z9" s="1244"/>
      <c r="AA9" s="1244"/>
      <c r="AB9" s="1244"/>
      <c r="AC9" s="1244"/>
      <c r="AD9" s="1244"/>
      <c r="AE9" s="1244"/>
      <c r="AF9" s="1244"/>
      <c r="AG9" s="1244"/>
      <c r="AH9" s="1244"/>
      <c r="AI9" s="1244"/>
      <c r="AJ9" s="1244"/>
      <c r="AK9" s="1244"/>
      <c r="AL9" s="1244"/>
      <c r="AM9" s="1244"/>
      <c r="AN9" s="1244"/>
      <c r="AO9" s="1244"/>
      <c r="AP9" s="1244"/>
      <c r="AQ9" s="1244"/>
      <c r="AR9" s="1244"/>
      <c r="AS9" s="1244"/>
    </row>
    <row r="10" spans="1:45" ht="20.45" customHeight="1">
      <c r="J10" s="250"/>
      <c r="M10" s="1578">
        <v>29</v>
      </c>
      <c r="N10" s="1583">
        <v>22.6</v>
      </c>
      <c r="O10" s="1583">
        <v>19.7</v>
      </c>
      <c r="P10" s="1583">
        <v>0.8</v>
      </c>
      <c r="Q10" s="1583">
        <v>5.3</v>
      </c>
      <c r="R10" s="1583">
        <v>9.6999999999999993</v>
      </c>
      <c r="S10" s="1583">
        <v>23.9</v>
      </c>
      <c r="T10" s="1583">
        <v>15.3</v>
      </c>
      <c r="U10" s="1583">
        <v>2.7</v>
      </c>
      <c r="W10" s="1244"/>
      <c r="X10" s="1244"/>
      <c r="Y10" s="1244"/>
      <c r="Z10" s="1244"/>
      <c r="AA10" s="1244"/>
      <c r="AB10" s="1244"/>
      <c r="AC10" s="1244"/>
      <c r="AD10" s="1244"/>
      <c r="AE10" s="1244"/>
      <c r="AF10" s="1244"/>
      <c r="AG10" s="1244"/>
      <c r="AH10" s="1244"/>
      <c r="AI10" s="1244"/>
      <c r="AJ10" s="1244"/>
      <c r="AK10" s="1244"/>
      <c r="AL10" s="1244"/>
      <c r="AM10" s="1244"/>
      <c r="AN10" s="1244"/>
      <c r="AO10" s="1244"/>
      <c r="AP10" s="1244"/>
      <c r="AQ10" s="1244"/>
      <c r="AR10" s="1244"/>
      <c r="AS10" s="1244"/>
    </row>
    <row r="11" spans="1:45" ht="20.45" customHeight="1">
      <c r="J11" s="250"/>
      <c r="M11" s="1578">
        <v>30</v>
      </c>
      <c r="N11" s="1583">
        <v>25.7</v>
      </c>
      <c r="O11" s="1583">
        <v>0</v>
      </c>
      <c r="P11" s="1583">
        <v>0</v>
      </c>
      <c r="Q11" s="1583">
        <v>60.1</v>
      </c>
      <c r="R11" s="1583">
        <v>10.5</v>
      </c>
      <c r="S11" s="1583">
        <v>0</v>
      </c>
      <c r="T11" s="1583">
        <v>0</v>
      </c>
      <c r="U11" s="1583">
        <v>3.7</v>
      </c>
      <c r="W11" s="1244"/>
      <c r="X11" s="1244"/>
      <c r="Y11" s="1244"/>
      <c r="Z11" s="1244"/>
      <c r="AA11" s="1244"/>
      <c r="AB11" s="1244"/>
      <c r="AC11" s="1244"/>
      <c r="AD11" s="1244"/>
      <c r="AE11" s="1244"/>
      <c r="AF11" s="1244"/>
      <c r="AG11" s="1244"/>
      <c r="AH11" s="1244"/>
      <c r="AI11" s="1244"/>
      <c r="AJ11" s="1244"/>
      <c r="AK11" s="1244"/>
      <c r="AL11" s="1244"/>
      <c r="AM11" s="1244"/>
      <c r="AN11" s="1244"/>
      <c r="AO11" s="1244"/>
      <c r="AP11" s="1244"/>
      <c r="AQ11" s="1244"/>
      <c r="AR11" s="1244"/>
      <c r="AS11" s="1244"/>
    </row>
    <row r="12" spans="1:45" ht="20.45" customHeight="1">
      <c r="J12" s="250"/>
      <c r="M12" s="1578" t="s">
        <v>421</v>
      </c>
      <c r="N12" s="1583">
        <v>26.1</v>
      </c>
      <c r="O12" s="1583">
        <v>0</v>
      </c>
      <c r="P12" s="1583">
        <v>0</v>
      </c>
      <c r="Q12" s="1583">
        <v>61.7</v>
      </c>
      <c r="R12" s="1583">
        <v>10.4</v>
      </c>
      <c r="S12" s="1583">
        <v>0</v>
      </c>
      <c r="T12" s="1583">
        <v>0</v>
      </c>
      <c r="U12" s="1583">
        <v>1.8</v>
      </c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  <c r="AM12" s="1244"/>
      <c r="AN12" s="1244"/>
      <c r="AO12" s="1244"/>
      <c r="AP12" s="1244"/>
      <c r="AQ12" s="1244"/>
      <c r="AR12" s="1244"/>
      <c r="AS12" s="1244"/>
    </row>
    <row r="13" spans="1:45" ht="20.45" customHeight="1">
      <c r="J13" s="250"/>
      <c r="M13" s="1578">
        <v>2</v>
      </c>
      <c r="N13" s="1583">
        <v>25.8</v>
      </c>
      <c r="O13" s="1583">
        <v>1</v>
      </c>
      <c r="P13" s="1583">
        <v>0</v>
      </c>
      <c r="Q13" s="1583">
        <v>61.5</v>
      </c>
      <c r="R13" s="1583">
        <v>9.8000000000000007</v>
      </c>
      <c r="S13" s="1583">
        <v>0</v>
      </c>
      <c r="T13" s="1583">
        <v>0</v>
      </c>
      <c r="U13" s="1583">
        <v>1.9</v>
      </c>
      <c r="W13" s="1244"/>
      <c r="X13" s="1244"/>
      <c r="Y13" s="1244"/>
      <c r="Z13" s="1244"/>
      <c r="AA13" s="1244"/>
      <c r="AB13" s="1244"/>
      <c r="AC13" s="1244"/>
      <c r="AD13" s="1244"/>
      <c r="AE13" s="1244"/>
      <c r="AF13" s="1244"/>
      <c r="AG13" s="1244"/>
      <c r="AH13" s="1244"/>
      <c r="AI13" s="1244"/>
      <c r="AJ13" s="1244"/>
      <c r="AK13" s="1244"/>
      <c r="AL13" s="1244"/>
      <c r="AM13" s="1244"/>
      <c r="AN13" s="1244"/>
      <c r="AO13" s="1244"/>
      <c r="AP13" s="1244"/>
      <c r="AQ13" s="1244"/>
      <c r="AR13" s="1244"/>
      <c r="AS13" s="1244"/>
    </row>
    <row r="14" spans="1:45" ht="20.45" customHeight="1">
      <c r="J14" s="250"/>
      <c r="M14" s="1578" t="s">
        <v>16</v>
      </c>
      <c r="N14" s="1584" t="s">
        <v>513</v>
      </c>
      <c r="O14" s="1584" t="s">
        <v>514</v>
      </c>
      <c r="P14" s="1585" t="s">
        <v>515</v>
      </c>
      <c r="Q14" s="1584" t="s">
        <v>516</v>
      </c>
      <c r="R14" s="1584" t="s">
        <v>517</v>
      </c>
      <c r="S14" s="1584" t="s">
        <v>518</v>
      </c>
      <c r="T14" s="1581" t="s">
        <v>519</v>
      </c>
      <c r="U14" s="1584" t="s">
        <v>520</v>
      </c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3"/>
      <c r="AH14" s="1233"/>
      <c r="AI14" s="1233"/>
      <c r="AJ14" s="1233"/>
      <c r="AK14" s="1233"/>
      <c r="AL14" s="1233"/>
      <c r="AM14" s="1233"/>
      <c r="AN14" s="1233"/>
      <c r="AO14" s="1233"/>
      <c r="AP14" s="1233"/>
      <c r="AQ14" s="1233"/>
      <c r="AR14" s="1233"/>
      <c r="AS14" s="1233"/>
    </row>
    <row r="15" spans="1:45" ht="20.45" customHeight="1">
      <c r="J15" s="250"/>
      <c r="M15" s="1578">
        <v>28</v>
      </c>
      <c r="N15" s="1583">
        <v>18</v>
      </c>
      <c r="O15" s="1583">
        <v>18.5</v>
      </c>
      <c r="P15" s="1583">
        <v>1.5</v>
      </c>
      <c r="Q15" s="1583">
        <v>6.1</v>
      </c>
      <c r="R15" s="1583">
        <v>11.1</v>
      </c>
      <c r="S15" s="1583">
        <v>22.1</v>
      </c>
      <c r="T15" s="1583">
        <v>21.1</v>
      </c>
      <c r="U15" s="1583">
        <v>1.6</v>
      </c>
      <c r="W15" s="1244"/>
      <c r="X15" s="1244"/>
      <c r="Y15" s="1244"/>
      <c r="Z15" s="1244"/>
      <c r="AA15" s="1244"/>
      <c r="AB15" s="1244"/>
      <c r="AC15" s="1244"/>
      <c r="AD15" s="1244"/>
      <c r="AE15" s="1244"/>
      <c r="AF15" s="1244"/>
      <c r="AG15" s="1244"/>
      <c r="AH15" s="1244"/>
      <c r="AI15" s="1244"/>
      <c r="AJ15" s="1244"/>
      <c r="AK15" s="1244"/>
      <c r="AL15" s="1244"/>
      <c r="AM15" s="1244"/>
      <c r="AN15" s="1244"/>
      <c r="AO15" s="1244"/>
      <c r="AP15" s="1244"/>
      <c r="AQ15" s="1244"/>
      <c r="AR15" s="1244"/>
      <c r="AS15" s="1244"/>
    </row>
    <row r="16" spans="1:45" ht="20.45" customHeight="1">
      <c r="J16" s="250"/>
      <c r="M16" s="1578">
        <v>29</v>
      </c>
      <c r="N16" s="1583">
        <v>17.5</v>
      </c>
      <c r="O16" s="1583">
        <v>19.3</v>
      </c>
      <c r="P16" s="1583">
        <v>0.9</v>
      </c>
      <c r="Q16" s="1583">
        <v>5.9</v>
      </c>
      <c r="R16" s="1583">
        <v>10.5</v>
      </c>
      <c r="S16" s="1583">
        <v>22</v>
      </c>
      <c r="T16" s="1583">
        <v>21.9</v>
      </c>
      <c r="U16" s="1583">
        <v>2</v>
      </c>
      <c r="W16" s="1244"/>
      <c r="X16" s="1244"/>
      <c r="Y16" s="1244"/>
      <c r="Z16" s="1244"/>
      <c r="AA16" s="1244"/>
      <c r="AB16" s="1244"/>
      <c r="AC16" s="1244"/>
      <c r="AD16" s="1244"/>
      <c r="AE16" s="1244"/>
      <c r="AF16" s="1244"/>
      <c r="AG16" s="1244"/>
      <c r="AH16" s="1244"/>
      <c r="AI16" s="1244"/>
      <c r="AJ16" s="1244"/>
      <c r="AK16" s="1244"/>
      <c r="AL16" s="1244"/>
      <c r="AM16" s="1244"/>
      <c r="AN16" s="1244"/>
      <c r="AO16" s="1244"/>
      <c r="AP16" s="1244"/>
      <c r="AQ16" s="1244"/>
      <c r="AR16" s="1244"/>
      <c r="AS16" s="1244"/>
    </row>
    <row r="17" spans="1:45" ht="20.45" customHeight="1">
      <c r="J17" s="250"/>
      <c r="M17" s="1578">
        <v>30</v>
      </c>
      <c r="N17" s="1583">
        <v>19.899999999999999</v>
      </c>
      <c r="O17" s="1583">
        <v>0</v>
      </c>
      <c r="P17" s="1583">
        <v>0</v>
      </c>
      <c r="Q17" s="1583">
        <v>65.099999999999994</v>
      </c>
      <c r="R17" s="1583">
        <v>11.8</v>
      </c>
      <c r="S17" s="1583">
        <v>0</v>
      </c>
      <c r="T17" s="1583">
        <v>0</v>
      </c>
      <c r="U17" s="1583">
        <v>3.2</v>
      </c>
      <c r="W17" s="1244"/>
      <c r="X17" s="1244"/>
      <c r="Y17" s="1244"/>
      <c r="Z17" s="1244"/>
      <c r="AA17" s="1244"/>
      <c r="AB17" s="1244"/>
      <c r="AC17" s="1244"/>
      <c r="AD17" s="1244"/>
      <c r="AE17" s="1244"/>
      <c r="AF17" s="1244"/>
      <c r="AG17" s="1244"/>
      <c r="AH17" s="1244"/>
      <c r="AI17" s="1244"/>
      <c r="AJ17" s="1244"/>
      <c r="AK17" s="1244"/>
      <c r="AL17" s="1244"/>
      <c r="AM17" s="1244"/>
      <c r="AN17" s="1244"/>
      <c r="AO17" s="1244"/>
      <c r="AP17" s="1244"/>
      <c r="AQ17" s="1244"/>
      <c r="AR17" s="1244"/>
      <c r="AS17" s="1244"/>
    </row>
    <row r="18" spans="1:45" ht="20.45" customHeight="1">
      <c r="J18" s="250"/>
      <c r="M18" s="1578" t="s">
        <v>421</v>
      </c>
      <c r="N18" s="1583">
        <v>20</v>
      </c>
      <c r="O18" s="1583">
        <v>0</v>
      </c>
      <c r="P18" s="1583">
        <v>0</v>
      </c>
      <c r="Q18" s="1583">
        <v>66.3</v>
      </c>
      <c r="R18" s="1583">
        <v>11.7</v>
      </c>
      <c r="S18" s="1583">
        <v>0</v>
      </c>
      <c r="T18" s="1583">
        <v>0</v>
      </c>
      <c r="U18" s="1583">
        <v>2</v>
      </c>
      <c r="W18" s="1244"/>
      <c r="X18" s="1244"/>
      <c r="Y18" s="1244"/>
      <c r="Z18" s="1244"/>
      <c r="AA18" s="1244"/>
      <c r="AB18" s="1244"/>
      <c r="AC18" s="1244"/>
      <c r="AD18" s="1244"/>
      <c r="AE18" s="1244"/>
      <c r="AF18" s="1244"/>
      <c r="AG18" s="1244"/>
      <c r="AH18" s="1244"/>
      <c r="AI18" s="1244"/>
      <c r="AJ18" s="1244"/>
      <c r="AK18" s="1244"/>
      <c r="AL18" s="1244"/>
      <c r="AM18" s="1244"/>
      <c r="AN18" s="1244"/>
      <c r="AO18" s="1244"/>
      <c r="AP18" s="1244"/>
      <c r="AQ18" s="1244"/>
      <c r="AR18" s="1244"/>
      <c r="AS18" s="1244"/>
    </row>
    <row r="19" spans="1:45" ht="20.45" customHeight="1">
      <c r="J19" s="250"/>
      <c r="M19" s="1578">
        <v>2</v>
      </c>
      <c r="N19" s="1583">
        <v>20.7</v>
      </c>
      <c r="O19" s="1583">
        <v>0.3</v>
      </c>
      <c r="P19" s="1583">
        <v>0</v>
      </c>
      <c r="Q19" s="1583">
        <v>65.7</v>
      </c>
      <c r="R19" s="1583">
        <v>11.5</v>
      </c>
      <c r="S19" s="1583">
        <v>0</v>
      </c>
      <c r="T19" s="1583">
        <v>0</v>
      </c>
      <c r="U19" s="1583">
        <v>1.8</v>
      </c>
      <c r="V19" s="1586"/>
      <c r="W19" s="1244"/>
      <c r="X19" s="1244"/>
      <c r="Y19" s="1244"/>
      <c r="Z19" s="1244"/>
      <c r="AA19" s="1244"/>
      <c r="AB19" s="1244"/>
      <c r="AC19" s="1244"/>
      <c r="AD19" s="1244"/>
      <c r="AE19" s="1244"/>
      <c r="AF19" s="1244"/>
      <c r="AG19" s="1244"/>
      <c r="AH19" s="1244"/>
      <c r="AI19" s="1244"/>
      <c r="AJ19" s="1244"/>
      <c r="AK19" s="1244"/>
      <c r="AL19" s="1244"/>
      <c r="AM19" s="1244"/>
      <c r="AN19" s="1244"/>
      <c r="AO19" s="1244"/>
      <c r="AP19" s="1244"/>
      <c r="AQ19" s="1244"/>
      <c r="AR19" s="1244"/>
      <c r="AS19" s="1244"/>
    </row>
    <row r="20" spans="1:45" ht="20.45" customHeight="1">
      <c r="J20" s="250"/>
      <c r="M20" s="1578" t="s">
        <v>162</v>
      </c>
      <c r="N20" s="1584" t="s">
        <v>513</v>
      </c>
      <c r="O20" s="1584" t="s">
        <v>514</v>
      </c>
      <c r="P20" s="1584" t="s">
        <v>521</v>
      </c>
      <c r="Q20" s="1584" t="s">
        <v>516</v>
      </c>
      <c r="R20" s="1584" t="s">
        <v>517</v>
      </c>
      <c r="S20" s="1584" t="s">
        <v>518</v>
      </c>
      <c r="T20" s="1581" t="s">
        <v>519</v>
      </c>
      <c r="U20" s="1584" t="s">
        <v>520</v>
      </c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3"/>
      <c r="AK20" s="1233"/>
      <c r="AL20" s="1233"/>
      <c r="AM20" s="1233"/>
      <c r="AN20" s="1233"/>
      <c r="AO20" s="1233"/>
      <c r="AP20" s="1233"/>
      <c r="AQ20" s="1233"/>
      <c r="AR20" s="1233"/>
      <c r="AS20" s="1233"/>
    </row>
    <row r="21" spans="1:45" ht="20.45" customHeight="1">
      <c r="J21" s="250"/>
      <c r="M21" s="1578">
        <v>28</v>
      </c>
      <c r="N21" s="1583">
        <v>59.4</v>
      </c>
      <c r="O21" s="1583">
        <v>28.1</v>
      </c>
      <c r="P21" s="1587"/>
      <c r="Q21" s="1583">
        <v>1.2</v>
      </c>
      <c r="R21" s="1587"/>
      <c r="S21" s="1583">
        <v>1.3</v>
      </c>
      <c r="T21" s="1583">
        <v>0.4</v>
      </c>
      <c r="U21" s="1583">
        <v>9.6</v>
      </c>
      <c r="W21" s="1244"/>
      <c r="X21" s="1244"/>
      <c r="Y21" s="1244"/>
      <c r="Z21" s="1245"/>
      <c r="AA21" s="1244"/>
      <c r="AB21" s="1244"/>
      <c r="AC21" s="1244"/>
      <c r="AD21" s="1244"/>
      <c r="AE21" s="1244"/>
      <c r="AF21" s="1244"/>
      <c r="AG21" s="1244"/>
      <c r="AH21" s="1244"/>
      <c r="AI21" s="1244"/>
      <c r="AJ21" s="1245"/>
      <c r="AK21" s="1245"/>
      <c r="AL21" s="1245"/>
      <c r="AM21" s="1245"/>
      <c r="AN21" s="1245"/>
      <c r="AO21" s="1245"/>
      <c r="AP21" s="1245"/>
      <c r="AQ21" s="1244"/>
      <c r="AR21" s="1244"/>
      <c r="AS21" s="1244"/>
    </row>
    <row r="22" spans="1:45" ht="20.45" customHeight="1">
      <c r="J22" s="250"/>
      <c r="M22" s="1578">
        <v>29</v>
      </c>
      <c r="N22" s="1583">
        <v>60.2</v>
      </c>
      <c r="O22" s="1583">
        <v>27.3</v>
      </c>
      <c r="P22" s="1587"/>
      <c r="Q22" s="1583">
        <v>1.1000000000000001</v>
      </c>
      <c r="R22" s="1587"/>
      <c r="S22" s="1583">
        <v>1.1000000000000001</v>
      </c>
      <c r="T22" s="1583">
        <v>0.4</v>
      </c>
      <c r="U22" s="1583">
        <v>9.9</v>
      </c>
      <c r="W22" s="1244"/>
      <c r="X22" s="1244"/>
      <c r="Y22" s="1244"/>
      <c r="Z22" s="1245"/>
      <c r="AA22" s="1244"/>
      <c r="AB22" s="1244"/>
      <c r="AC22" s="1244"/>
      <c r="AD22" s="1244"/>
      <c r="AE22" s="1244"/>
      <c r="AF22" s="1244"/>
      <c r="AG22" s="1244"/>
      <c r="AH22" s="1244"/>
      <c r="AI22" s="1244"/>
      <c r="AJ22" s="1245"/>
      <c r="AK22" s="1245"/>
      <c r="AL22" s="1245"/>
      <c r="AM22" s="1245"/>
      <c r="AN22" s="1245"/>
      <c r="AO22" s="1245"/>
      <c r="AP22" s="1245"/>
      <c r="AQ22" s="1244"/>
      <c r="AR22" s="1244"/>
      <c r="AS22" s="1244"/>
    </row>
    <row r="23" spans="1:45" ht="20.45" customHeight="1">
      <c r="J23" s="250"/>
      <c r="M23" s="1578">
        <v>30</v>
      </c>
      <c r="N23" s="1583">
        <v>60.2</v>
      </c>
      <c r="O23" s="1583">
        <v>26.2</v>
      </c>
      <c r="P23" s="1587"/>
      <c r="Q23" s="1583">
        <v>1</v>
      </c>
      <c r="R23" s="1587"/>
      <c r="S23" s="1583">
        <v>1.1000000000000001</v>
      </c>
      <c r="T23" s="1583">
        <v>0.3</v>
      </c>
      <c r="U23" s="1583">
        <v>11.2</v>
      </c>
      <c r="W23" s="1244"/>
      <c r="X23" s="1244"/>
      <c r="Y23" s="1244"/>
      <c r="Z23" s="1245"/>
      <c r="AA23" s="1244"/>
      <c r="AB23" s="1244"/>
      <c r="AC23" s="1244"/>
      <c r="AD23" s="1244"/>
      <c r="AE23" s="1244"/>
      <c r="AF23" s="1244"/>
      <c r="AG23" s="1244"/>
      <c r="AH23" s="1244"/>
      <c r="AI23" s="1244"/>
      <c r="AJ23" s="1245"/>
      <c r="AK23" s="1245"/>
      <c r="AL23" s="1245"/>
      <c r="AM23" s="1245"/>
      <c r="AN23" s="1245"/>
      <c r="AO23" s="1245"/>
      <c r="AP23" s="1245"/>
      <c r="AQ23" s="1244"/>
      <c r="AR23" s="1244"/>
      <c r="AS23" s="1244"/>
    </row>
    <row r="24" spans="1:45" ht="20.45" customHeight="1">
      <c r="J24" s="250"/>
      <c r="M24" s="1578" t="s">
        <v>421</v>
      </c>
      <c r="N24" s="1583">
        <v>59.8</v>
      </c>
      <c r="O24" s="1583">
        <v>26</v>
      </c>
      <c r="P24" s="1587"/>
      <c r="Q24" s="1583">
        <v>1</v>
      </c>
      <c r="R24" s="1587"/>
      <c r="S24" s="1583">
        <v>1.1000000000000001</v>
      </c>
      <c r="T24" s="1583">
        <v>0.3</v>
      </c>
      <c r="U24" s="1583">
        <v>11.8</v>
      </c>
      <c r="W24" s="1244"/>
      <c r="X24" s="1244"/>
      <c r="Y24" s="1244"/>
      <c r="Z24" s="1245"/>
      <c r="AA24" s="1244"/>
      <c r="AB24" s="1244"/>
      <c r="AC24" s="1244"/>
      <c r="AD24" s="1244"/>
      <c r="AE24" s="1244"/>
      <c r="AF24" s="1244"/>
      <c r="AG24" s="1244"/>
      <c r="AH24" s="1244"/>
      <c r="AI24" s="1244"/>
      <c r="AJ24" s="1245"/>
      <c r="AK24" s="1245"/>
      <c r="AL24" s="1245"/>
      <c r="AM24" s="1245"/>
      <c r="AN24" s="1245"/>
      <c r="AO24" s="1245"/>
      <c r="AP24" s="1245"/>
      <c r="AQ24" s="1244"/>
      <c r="AR24" s="1244"/>
      <c r="AS24" s="1244"/>
    </row>
    <row r="25" spans="1:45" ht="20.45" customHeight="1">
      <c r="M25" s="1578">
        <v>2</v>
      </c>
      <c r="N25" s="1583">
        <v>61.5</v>
      </c>
      <c r="O25" s="1583">
        <v>25</v>
      </c>
      <c r="P25" s="1587"/>
      <c r="Q25" s="1583">
        <v>1</v>
      </c>
      <c r="R25" s="1587"/>
      <c r="S25" s="1583">
        <v>1.2</v>
      </c>
      <c r="T25" s="1583">
        <v>0.3</v>
      </c>
      <c r="U25" s="1583">
        <v>11</v>
      </c>
      <c r="W25" s="1244"/>
      <c r="X25" s="1244"/>
      <c r="Y25" s="1244"/>
      <c r="Z25" s="1245"/>
      <c r="AA25" s="1244"/>
      <c r="AB25" s="1244"/>
      <c r="AC25" s="1244"/>
      <c r="AD25" s="1244"/>
      <c r="AE25" s="1244"/>
      <c r="AF25" s="1244"/>
      <c r="AG25" s="1244"/>
      <c r="AH25" s="1244"/>
      <c r="AI25" s="1244"/>
      <c r="AJ25" s="1245"/>
      <c r="AK25" s="1245"/>
      <c r="AL25" s="1245"/>
      <c r="AM25" s="1245"/>
      <c r="AN25" s="1245"/>
      <c r="AO25" s="1245"/>
      <c r="AP25" s="1245"/>
      <c r="AQ25" s="1244"/>
      <c r="AR25" s="1244"/>
      <c r="AS25" s="1244"/>
    </row>
    <row r="26" spans="1:45" ht="20.45" customHeight="1">
      <c r="A26" s="246"/>
      <c r="U26" s="1586"/>
    </row>
    <row r="27" spans="1:45" ht="20.45" customHeight="1">
      <c r="A27" s="246"/>
    </row>
    <row r="28" spans="1:45" ht="20.45" customHeight="1">
      <c r="N28" s="1582"/>
      <c r="O28" s="1588"/>
    </row>
    <row r="29" spans="1:45" ht="20.45" customHeight="1">
      <c r="N29" s="1582"/>
      <c r="O29" s="1582"/>
      <c r="P29" s="1582"/>
      <c r="Q29" s="1582"/>
      <c r="R29" s="1582"/>
      <c r="S29" s="1582"/>
      <c r="T29" s="1582"/>
      <c r="U29" s="1582"/>
    </row>
    <row r="30" spans="1:45" ht="20.45" customHeight="1">
      <c r="N30" s="1588"/>
      <c r="O30" s="1588"/>
      <c r="P30" s="1588"/>
      <c r="Q30" s="1588"/>
      <c r="R30" s="1588"/>
      <c r="S30" s="1588"/>
      <c r="T30" s="1588"/>
      <c r="U30" s="1588"/>
    </row>
    <row r="31" spans="1:45" ht="20.45" customHeight="1">
      <c r="N31" s="1582"/>
      <c r="O31" s="1588"/>
    </row>
    <row r="32" spans="1:45" ht="20.45" customHeight="1">
      <c r="J32" s="255"/>
      <c r="N32" s="1582"/>
      <c r="O32" s="1582"/>
      <c r="P32" s="1582"/>
      <c r="Q32" s="1582"/>
      <c r="R32" s="1582"/>
      <c r="S32" s="1582"/>
      <c r="T32" s="1582"/>
      <c r="U32" s="1582"/>
    </row>
    <row r="33" spans="1:21" ht="20.45" customHeight="1">
      <c r="B33" s="256"/>
      <c r="N33" s="1588"/>
      <c r="O33" s="1588"/>
      <c r="P33" s="1588"/>
      <c r="Q33" s="1588"/>
      <c r="R33" s="1588"/>
      <c r="S33" s="1588"/>
      <c r="T33" s="1588"/>
      <c r="U33" s="1588"/>
    </row>
    <row r="34" spans="1:21" ht="20.45" customHeight="1">
      <c r="N34" s="1582"/>
      <c r="O34" s="1588"/>
    </row>
    <row r="35" spans="1:21" ht="20.45" customHeight="1">
      <c r="N35" s="1582"/>
      <c r="O35" s="1582"/>
      <c r="P35" s="1582"/>
      <c r="Q35" s="1582"/>
      <c r="R35" s="1582"/>
      <c r="S35" s="1582"/>
    </row>
    <row r="36" spans="1:21" ht="20.45" customHeight="1">
      <c r="N36" s="1588"/>
      <c r="O36" s="1588"/>
      <c r="P36" s="1588"/>
      <c r="Q36" s="1588"/>
      <c r="R36" s="1588"/>
      <c r="S36" s="1588"/>
    </row>
    <row r="37" spans="1:21" ht="20.45" customHeight="1">
      <c r="A37" s="246"/>
      <c r="J37" s="255"/>
    </row>
    <row r="38" spans="1:21" ht="20.45" customHeight="1">
      <c r="J38" s="250"/>
    </row>
    <row r="39" spans="1:21" ht="20.45" customHeight="1"/>
    <row r="40" spans="1:21" ht="20.45" customHeight="1">
      <c r="C40" s="1368"/>
      <c r="D40" s="1368"/>
      <c r="E40" s="1368"/>
      <c r="F40" s="1368"/>
      <c r="G40" s="1368"/>
      <c r="H40" s="1368"/>
      <c r="I40" s="1368"/>
      <c r="J40" s="1368"/>
    </row>
    <row r="41" spans="1:21" ht="20.45" customHeight="1">
      <c r="C41" s="673" t="s">
        <v>344</v>
      </c>
      <c r="D41" s="257"/>
      <c r="E41" s="257"/>
      <c r="F41" s="257"/>
      <c r="G41" s="257"/>
      <c r="H41" s="257"/>
      <c r="I41" s="257"/>
      <c r="J41" s="257"/>
    </row>
    <row r="50" spans="1:59" ht="27" customHeight="1">
      <c r="A50" s="674" t="s">
        <v>251</v>
      </c>
      <c r="J50" s="250"/>
    </row>
    <row r="51" spans="1:59" ht="18" customHeight="1">
      <c r="B51" s="250"/>
      <c r="C51" s="1572" t="s">
        <v>103</v>
      </c>
      <c r="J51" s="250"/>
    </row>
    <row r="52" spans="1:59" s="253" customFormat="1" ht="4.5" customHeight="1">
      <c r="B52" s="251"/>
      <c r="C52" s="252"/>
      <c r="J52" s="254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F52" s="1369"/>
      <c r="AG52" s="1369"/>
      <c r="AH52" s="1369"/>
      <c r="AI52" s="1369"/>
      <c r="AJ52" s="1369"/>
      <c r="AK52" s="1369"/>
      <c r="AL52" s="1369"/>
      <c r="AM52" s="1369"/>
      <c r="AN52" s="1369"/>
      <c r="AO52" s="1369"/>
      <c r="AP52" s="1369"/>
      <c r="AQ52" s="1369"/>
      <c r="AR52" s="1369"/>
      <c r="AS52" s="1369"/>
      <c r="AT52" s="1369"/>
      <c r="AU52" s="1369"/>
      <c r="AV52" s="1369"/>
      <c r="AW52" s="1369"/>
      <c r="AX52" s="1369"/>
      <c r="AY52" s="1369"/>
      <c r="AZ52" s="1369"/>
      <c r="BA52" s="1369"/>
      <c r="BB52" s="1369"/>
      <c r="BC52" s="1369"/>
      <c r="BD52" s="1369"/>
      <c r="BE52" s="1369"/>
      <c r="BF52" s="1369"/>
      <c r="BG52" s="1369"/>
    </row>
    <row r="53" spans="1:59" ht="20.100000000000001" customHeight="1">
      <c r="J53" s="250"/>
      <c r="AF53" s="1369"/>
      <c r="AG53" s="1370"/>
      <c r="AH53" s="1370"/>
      <c r="AI53" s="1370"/>
      <c r="AJ53" s="1370"/>
      <c r="AK53" s="1370"/>
      <c r="AL53" s="1370"/>
      <c r="AM53" s="1370"/>
      <c r="AN53" s="1370"/>
      <c r="AO53" s="1370"/>
      <c r="AP53" s="1370"/>
      <c r="AQ53" s="1370"/>
      <c r="AR53" s="1370"/>
      <c r="AS53" s="1370"/>
      <c r="AT53" s="1370"/>
      <c r="AU53" s="1370"/>
      <c r="AV53" s="1370"/>
      <c r="AW53" s="1370"/>
      <c r="AX53" s="1370"/>
      <c r="AY53" s="1370"/>
      <c r="AZ53" s="1370"/>
      <c r="BA53" s="1370"/>
      <c r="BB53" s="1370"/>
      <c r="BC53" s="1370"/>
      <c r="BD53" s="1370"/>
      <c r="BE53" s="1370"/>
      <c r="BF53" s="1370"/>
      <c r="BG53" s="1370"/>
    </row>
    <row r="54" spans="1:59" ht="20.100000000000001" customHeight="1">
      <c r="J54" s="250"/>
      <c r="AF54" s="1369"/>
      <c r="AG54" s="1370"/>
      <c r="AH54" s="1370"/>
      <c r="AI54" s="1370"/>
      <c r="AJ54" s="1370"/>
      <c r="AK54" s="1370"/>
      <c r="AL54" s="1370"/>
      <c r="AM54" s="1370"/>
      <c r="AN54" s="1370"/>
      <c r="AO54" s="1370"/>
      <c r="AP54" s="1370"/>
      <c r="AQ54" s="1370"/>
      <c r="AR54" s="1370"/>
      <c r="AS54" s="1370"/>
      <c r="AT54" s="1370"/>
      <c r="AU54" s="1370"/>
      <c r="AV54" s="1370"/>
      <c r="AW54" s="1370"/>
      <c r="AX54" s="1370"/>
      <c r="AY54" s="1370"/>
      <c r="AZ54" s="1370"/>
      <c r="BA54" s="1370"/>
      <c r="BB54" s="1370"/>
      <c r="BC54" s="1370"/>
      <c r="BD54" s="1370"/>
      <c r="BE54" s="1370"/>
      <c r="BF54" s="1370"/>
      <c r="BG54" s="1370"/>
    </row>
    <row r="55" spans="1:59" ht="20.100000000000001" customHeight="1">
      <c r="J55" s="250"/>
      <c r="M55" s="1589" t="s">
        <v>522</v>
      </c>
      <c r="N55" s="253" t="s">
        <v>523</v>
      </c>
      <c r="AF55" s="1369"/>
      <c r="AG55" s="1370"/>
      <c r="AH55" s="1370"/>
      <c r="AI55" s="1370"/>
      <c r="AJ55" s="1370"/>
      <c r="AK55" s="1370"/>
      <c r="AL55" s="1370"/>
      <c r="AM55" s="1370"/>
      <c r="AN55" s="1370"/>
      <c r="AO55" s="1370"/>
      <c r="AP55" s="1370"/>
      <c r="AQ55" s="1370"/>
      <c r="AR55" s="1370"/>
      <c r="AS55" s="1370"/>
      <c r="AT55" s="1370"/>
      <c r="AU55" s="1370"/>
      <c r="AV55" s="1370"/>
      <c r="AW55" s="1370"/>
      <c r="AX55" s="1370"/>
      <c r="AY55" s="1370"/>
      <c r="AZ55" s="1370"/>
      <c r="BA55" s="1370"/>
      <c r="BB55" s="1370"/>
      <c r="BC55" s="1370"/>
      <c r="BD55" s="1370"/>
      <c r="BE55" s="1370"/>
      <c r="BF55" s="1370"/>
      <c r="BG55" s="1370"/>
    </row>
    <row r="56" spans="1:59" ht="20.100000000000001" customHeight="1">
      <c r="J56" s="250"/>
      <c r="N56" s="1590"/>
      <c r="O56" s="1590"/>
      <c r="P56" s="1590"/>
      <c r="Q56" s="1590"/>
      <c r="R56" s="1590"/>
      <c r="S56" s="1591"/>
      <c r="T56" s="1591"/>
      <c r="U56" s="1591"/>
      <c r="V56" s="1591"/>
      <c r="W56" s="1591"/>
      <c r="X56" s="1591"/>
      <c r="Y56" s="1591"/>
      <c r="Z56" s="1591"/>
      <c r="AA56" s="1590"/>
      <c r="AB56" s="1591"/>
      <c r="AC56" s="1590"/>
      <c r="AD56" s="1591"/>
      <c r="AF56" s="1234"/>
      <c r="AG56" s="1234"/>
      <c r="AH56" s="1234"/>
      <c r="AI56" s="1234"/>
      <c r="AJ56" s="1592"/>
      <c r="AK56" s="1234"/>
      <c r="AL56" s="1234"/>
      <c r="AM56" s="1234"/>
      <c r="AN56" s="1592"/>
      <c r="AO56" s="1234"/>
      <c r="AP56" s="1234"/>
      <c r="AQ56" s="1234"/>
      <c r="AR56" s="1592"/>
      <c r="AS56" s="1234"/>
      <c r="AT56" s="1234"/>
      <c r="AU56" s="1234"/>
      <c r="AV56" s="1234"/>
      <c r="AW56" s="1234"/>
      <c r="AX56" s="1234"/>
      <c r="AY56" s="1234"/>
      <c r="AZ56" s="1234"/>
      <c r="BA56" s="1234"/>
      <c r="BB56" s="1234"/>
      <c r="BC56" s="1234"/>
      <c r="BD56" s="1234"/>
      <c r="BE56" s="1234"/>
      <c r="BF56" s="1234"/>
      <c r="BG56" s="1234"/>
    </row>
    <row r="57" spans="1:59" ht="20.100000000000001" customHeight="1">
      <c r="J57" s="250"/>
      <c r="M57" s="1578" t="s">
        <v>15</v>
      </c>
      <c r="N57" s="1579" t="s">
        <v>524</v>
      </c>
      <c r="O57" s="1579" t="s">
        <v>525</v>
      </c>
      <c r="P57" s="1579" t="s">
        <v>186</v>
      </c>
      <c r="Q57" s="1579" t="s">
        <v>246</v>
      </c>
      <c r="R57" s="1579" t="s">
        <v>526</v>
      </c>
      <c r="S57" s="1580" t="s">
        <v>527</v>
      </c>
      <c r="T57" s="1580" t="s">
        <v>528</v>
      </c>
      <c r="U57" s="1593" t="s">
        <v>529</v>
      </c>
      <c r="V57" s="1593" t="s">
        <v>530</v>
      </c>
      <c r="W57" s="1593" t="s">
        <v>531</v>
      </c>
      <c r="X57" s="1593" t="s">
        <v>532</v>
      </c>
      <c r="Y57" s="1580" t="s">
        <v>533</v>
      </c>
      <c r="Z57" s="1579" t="s">
        <v>534</v>
      </c>
      <c r="AA57" s="1579" t="s">
        <v>535</v>
      </c>
      <c r="AB57" s="1594" t="s">
        <v>536</v>
      </c>
      <c r="AC57" s="1579" t="s">
        <v>537</v>
      </c>
      <c r="AD57" s="1579" t="s">
        <v>538</v>
      </c>
    </row>
    <row r="58" spans="1:59" ht="20.100000000000001" customHeight="1">
      <c r="J58" s="250"/>
      <c r="M58" s="1578">
        <v>28</v>
      </c>
      <c r="N58" s="1583">
        <v>47.5</v>
      </c>
      <c r="O58" s="1583">
        <v>0.9</v>
      </c>
      <c r="P58" s="1583">
        <v>6.4</v>
      </c>
      <c r="Q58" s="1583">
        <v>0</v>
      </c>
      <c r="R58" s="1583">
        <v>0.6</v>
      </c>
      <c r="S58" s="1583">
        <v>11.8</v>
      </c>
      <c r="T58" s="1583">
        <v>0</v>
      </c>
      <c r="U58" s="1583">
        <v>0</v>
      </c>
      <c r="V58" s="1583">
        <v>0</v>
      </c>
      <c r="W58" s="1583">
        <v>0</v>
      </c>
      <c r="X58" s="1583">
        <v>0</v>
      </c>
      <c r="Y58" s="1583">
        <v>4.7</v>
      </c>
      <c r="Z58" s="1583">
        <v>1.5</v>
      </c>
      <c r="AA58" s="1583">
        <v>0.8</v>
      </c>
      <c r="AB58" s="1583">
        <v>0</v>
      </c>
      <c r="AC58" s="1583">
        <v>24.7</v>
      </c>
      <c r="AD58" s="1583">
        <v>1.1000000000000001</v>
      </c>
      <c r="AF58" s="1244"/>
      <c r="AG58" s="1244"/>
      <c r="AH58" s="1244"/>
      <c r="AI58" s="1244"/>
      <c r="AJ58" s="1244"/>
      <c r="AK58" s="1244"/>
      <c r="AL58" s="1244"/>
      <c r="AM58" s="1244"/>
      <c r="AN58" s="1244"/>
      <c r="AO58" s="1244"/>
      <c r="AP58" s="1244"/>
      <c r="AQ58" s="1244"/>
      <c r="AR58" s="1244"/>
      <c r="AS58" s="1244"/>
      <c r="AT58" s="1244"/>
      <c r="AU58" s="1244"/>
      <c r="AV58" s="1244"/>
      <c r="AW58" s="1244"/>
      <c r="AX58" s="1244"/>
      <c r="AY58" s="1244"/>
      <c r="AZ58" s="1244"/>
      <c r="BA58" s="1244"/>
      <c r="BB58" s="1244"/>
      <c r="BC58" s="1244"/>
      <c r="BD58" s="1244"/>
      <c r="BE58" s="1244"/>
      <c r="BF58" s="1244"/>
      <c r="BG58" s="1244"/>
    </row>
    <row r="59" spans="1:59" ht="20.100000000000001" customHeight="1">
      <c r="J59" s="250"/>
      <c r="M59" s="1578">
        <v>29</v>
      </c>
      <c r="N59" s="1583">
        <v>47.5</v>
      </c>
      <c r="O59" s="1583">
        <v>0.5</v>
      </c>
      <c r="P59" s="1583">
        <v>6.4</v>
      </c>
      <c r="Q59" s="1583">
        <v>0</v>
      </c>
      <c r="R59" s="1583">
        <v>0.5</v>
      </c>
      <c r="S59" s="1583">
        <v>11.9</v>
      </c>
      <c r="T59" s="1583">
        <v>0</v>
      </c>
      <c r="U59" s="1583">
        <v>0</v>
      </c>
      <c r="V59" s="1583">
        <v>0</v>
      </c>
      <c r="W59" s="1583">
        <v>0</v>
      </c>
      <c r="X59" s="1583">
        <v>0</v>
      </c>
      <c r="Y59" s="1583">
        <v>4.8</v>
      </c>
      <c r="Z59" s="1583">
        <v>1.7</v>
      </c>
      <c r="AA59" s="1583">
        <v>0.8</v>
      </c>
      <c r="AB59" s="1583">
        <v>0</v>
      </c>
      <c r="AC59" s="1583">
        <v>24.5</v>
      </c>
      <c r="AD59" s="1583">
        <v>1.4</v>
      </c>
      <c r="AF59" s="1244"/>
      <c r="AG59" s="1244"/>
      <c r="AH59" s="1244"/>
      <c r="AI59" s="1244"/>
      <c r="AJ59" s="1244"/>
      <c r="AK59" s="1244"/>
      <c r="AL59" s="1244"/>
      <c r="AM59" s="1244"/>
      <c r="AN59" s="1244"/>
      <c r="AO59" s="1244"/>
      <c r="AP59" s="1244"/>
      <c r="AQ59" s="1244"/>
      <c r="AR59" s="1244"/>
      <c r="AS59" s="1244"/>
      <c r="AT59" s="1244"/>
      <c r="AU59" s="1244"/>
      <c r="AV59" s="1244"/>
      <c r="AW59" s="1244"/>
      <c r="AX59" s="1244"/>
      <c r="AY59" s="1244"/>
      <c r="AZ59" s="1244"/>
      <c r="BA59" s="1244"/>
      <c r="BB59" s="1244"/>
      <c r="BC59" s="1244"/>
      <c r="BD59" s="1244"/>
      <c r="BE59" s="1244"/>
      <c r="BF59" s="1244"/>
      <c r="BG59" s="1244"/>
    </row>
    <row r="60" spans="1:59" ht="20.100000000000001" customHeight="1">
      <c r="J60" s="250"/>
      <c r="M60" s="1578">
        <v>30</v>
      </c>
      <c r="N60" s="1583">
        <v>52.1</v>
      </c>
      <c r="O60" s="1583">
        <v>0.2</v>
      </c>
      <c r="P60" s="1583">
        <v>7</v>
      </c>
      <c r="Q60" s="1583">
        <v>0</v>
      </c>
      <c r="R60" s="1583">
        <v>0.5</v>
      </c>
      <c r="S60" s="1583">
        <v>0</v>
      </c>
      <c r="T60" s="1583">
        <v>0</v>
      </c>
      <c r="U60" s="1583">
        <v>24.2</v>
      </c>
      <c r="V60" s="1583">
        <v>7.4</v>
      </c>
      <c r="W60" s="1583">
        <v>2.9</v>
      </c>
      <c r="X60" s="1583">
        <v>0</v>
      </c>
      <c r="Y60" s="1583">
        <v>0</v>
      </c>
      <c r="Z60" s="1583">
        <v>1.8</v>
      </c>
      <c r="AA60" s="1583">
        <v>0.9</v>
      </c>
      <c r="AB60" s="1583">
        <v>0</v>
      </c>
      <c r="AC60" s="1583">
        <v>0</v>
      </c>
      <c r="AD60" s="1583">
        <v>3</v>
      </c>
      <c r="AF60" s="1244"/>
      <c r="AG60" s="1244"/>
      <c r="AH60" s="1244"/>
      <c r="AI60" s="1244"/>
      <c r="AJ60" s="1244"/>
      <c r="AK60" s="1244"/>
      <c r="AL60" s="1244"/>
      <c r="AM60" s="1244"/>
      <c r="AN60" s="1244"/>
      <c r="AO60" s="1244"/>
      <c r="AP60" s="1244"/>
      <c r="AQ60" s="1244"/>
      <c r="AR60" s="1244"/>
      <c r="AS60" s="1244"/>
      <c r="AT60" s="1244"/>
      <c r="AU60" s="1244"/>
      <c r="AV60" s="1244"/>
      <c r="AW60" s="1244"/>
      <c r="AX60" s="1244"/>
      <c r="AY60" s="1244"/>
      <c r="AZ60" s="1244"/>
      <c r="BA60" s="1244"/>
      <c r="BB60" s="1244"/>
      <c r="BC60" s="1244"/>
      <c r="BD60" s="1244"/>
      <c r="BE60" s="1244"/>
      <c r="BF60" s="1244"/>
      <c r="BG60" s="1244"/>
    </row>
    <row r="61" spans="1:59" ht="20.100000000000001" customHeight="1">
      <c r="J61" s="250"/>
      <c r="M61" s="1578" t="s">
        <v>421</v>
      </c>
      <c r="N61" s="1583">
        <v>53.4</v>
      </c>
      <c r="O61" s="1583">
        <v>0.1</v>
      </c>
      <c r="P61" s="1583">
        <v>7.3</v>
      </c>
      <c r="Q61" s="1583">
        <v>0</v>
      </c>
      <c r="R61" s="1583">
        <v>0.5</v>
      </c>
      <c r="S61" s="1583">
        <v>0</v>
      </c>
      <c r="T61" s="1583">
        <v>0</v>
      </c>
      <c r="U61" s="1583">
        <v>24.2</v>
      </c>
      <c r="V61" s="1583">
        <v>7.4</v>
      </c>
      <c r="W61" s="1583">
        <v>2.9</v>
      </c>
      <c r="X61" s="1583">
        <v>0</v>
      </c>
      <c r="Y61" s="1583">
        <v>0</v>
      </c>
      <c r="Z61" s="1583">
        <v>1.9</v>
      </c>
      <c r="AA61" s="1583">
        <v>0.9</v>
      </c>
      <c r="AB61" s="1583">
        <v>0.6</v>
      </c>
      <c r="AC61" s="1583">
        <v>0</v>
      </c>
      <c r="AD61" s="1583">
        <v>0.8</v>
      </c>
      <c r="AF61" s="1244"/>
      <c r="AG61" s="1244"/>
      <c r="AH61" s="1244"/>
      <c r="AI61" s="1244"/>
      <c r="AJ61" s="1244"/>
      <c r="AK61" s="1244"/>
      <c r="AL61" s="1244"/>
      <c r="AM61" s="1244"/>
      <c r="AN61" s="1244"/>
      <c r="AO61" s="1244"/>
      <c r="AP61" s="1244"/>
      <c r="AQ61" s="1244"/>
      <c r="AR61" s="1244"/>
      <c r="AS61" s="1244"/>
      <c r="AT61" s="1244"/>
      <c r="AU61" s="1244"/>
      <c r="AV61" s="1244"/>
      <c r="AW61" s="1244"/>
      <c r="AX61" s="1244"/>
      <c r="AY61" s="1244"/>
      <c r="AZ61" s="1244"/>
      <c r="BA61" s="1244"/>
      <c r="BB61" s="1244"/>
      <c r="BC61" s="1244"/>
      <c r="BD61" s="1244"/>
      <c r="BE61" s="1244"/>
      <c r="BF61" s="1244"/>
      <c r="BG61" s="1244"/>
    </row>
    <row r="62" spans="1:59" ht="20.100000000000001" customHeight="1">
      <c r="J62" s="250"/>
      <c r="M62" s="1578">
        <v>2</v>
      </c>
      <c r="N62" s="1583">
        <v>52.6</v>
      </c>
      <c r="O62" s="1583">
        <v>0</v>
      </c>
      <c r="P62" s="1583">
        <v>7.5</v>
      </c>
      <c r="Q62" s="1583">
        <v>0</v>
      </c>
      <c r="R62" s="1583">
        <v>0.5</v>
      </c>
      <c r="S62" s="1583">
        <v>0</v>
      </c>
      <c r="T62" s="1583">
        <v>0</v>
      </c>
      <c r="U62" s="1583">
        <v>24.2</v>
      </c>
      <c r="V62" s="1583">
        <v>7.7</v>
      </c>
      <c r="W62" s="1583">
        <v>3.1</v>
      </c>
      <c r="X62" s="1583">
        <v>0</v>
      </c>
      <c r="Y62" s="1583">
        <v>0</v>
      </c>
      <c r="Z62" s="1583">
        <v>2</v>
      </c>
      <c r="AA62" s="1583">
        <v>0.8</v>
      </c>
      <c r="AB62" s="1583">
        <v>0.6</v>
      </c>
      <c r="AC62" s="1583">
        <v>0</v>
      </c>
      <c r="AD62" s="1583">
        <v>1</v>
      </c>
      <c r="AF62" s="1244"/>
      <c r="AG62" s="1244"/>
      <c r="AH62" s="1244"/>
      <c r="AI62" s="1244"/>
      <c r="AJ62" s="1244"/>
      <c r="AK62" s="1244"/>
      <c r="AL62" s="1244"/>
      <c r="AM62" s="1244"/>
      <c r="AN62" s="1244"/>
      <c r="AO62" s="1244"/>
      <c r="AP62" s="1244"/>
      <c r="AQ62" s="1244"/>
      <c r="AR62" s="1244"/>
      <c r="AS62" s="1244"/>
      <c r="AT62" s="1244"/>
      <c r="AU62" s="1244"/>
      <c r="AV62" s="1244"/>
      <c r="AW62" s="1244"/>
      <c r="AX62" s="1244"/>
      <c r="AY62" s="1244"/>
      <c r="AZ62" s="1244"/>
      <c r="BA62" s="1244"/>
      <c r="BB62" s="1244"/>
      <c r="BC62" s="1244"/>
      <c r="BD62" s="1244"/>
      <c r="BE62" s="1244"/>
      <c r="BF62" s="1244"/>
      <c r="BG62" s="1244"/>
    </row>
    <row r="63" spans="1:59" ht="20.100000000000001" customHeight="1">
      <c r="J63" s="250"/>
      <c r="M63" s="1578" t="s">
        <v>16</v>
      </c>
      <c r="N63" s="1584" t="s">
        <v>524</v>
      </c>
      <c r="O63" s="1584" t="s">
        <v>525</v>
      </c>
      <c r="P63" s="1584" t="s">
        <v>186</v>
      </c>
      <c r="Q63" s="1579" t="s">
        <v>246</v>
      </c>
      <c r="R63" s="1584" t="s">
        <v>526</v>
      </c>
      <c r="S63" s="1580" t="s">
        <v>527</v>
      </c>
      <c r="T63" s="1580" t="s">
        <v>528</v>
      </c>
      <c r="U63" s="1593" t="s">
        <v>529</v>
      </c>
      <c r="V63" s="1593" t="s">
        <v>530</v>
      </c>
      <c r="W63" s="1593" t="s">
        <v>531</v>
      </c>
      <c r="X63" s="1593" t="s">
        <v>532</v>
      </c>
      <c r="Y63" s="1585" t="s">
        <v>533</v>
      </c>
      <c r="Z63" s="1584" t="s">
        <v>534</v>
      </c>
      <c r="AA63" s="1584" t="s">
        <v>535</v>
      </c>
      <c r="AB63" s="1594" t="s">
        <v>536</v>
      </c>
      <c r="AC63" s="1595" t="s">
        <v>537</v>
      </c>
      <c r="AD63" s="1584" t="s">
        <v>538</v>
      </c>
      <c r="AF63" s="1233"/>
      <c r="AG63" s="1233"/>
      <c r="AH63" s="1233"/>
      <c r="AI63" s="1233"/>
      <c r="AJ63" s="1233"/>
      <c r="AK63" s="1233"/>
      <c r="AL63" s="1233"/>
      <c r="AM63" s="1233"/>
      <c r="AN63" s="1233"/>
      <c r="AO63" s="1233"/>
      <c r="AP63" s="1233"/>
      <c r="AQ63" s="1233"/>
      <c r="AR63" s="1233"/>
      <c r="AS63" s="1233"/>
      <c r="AT63" s="1233"/>
      <c r="AU63" s="1233"/>
      <c r="AV63" s="1233"/>
      <c r="AW63" s="1233"/>
      <c r="AX63" s="1233"/>
      <c r="AY63" s="1233"/>
      <c r="AZ63" s="1233"/>
      <c r="BA63" s="1233"/>
      <c r="BB63" s="1233"/>
      <c r="BC63" s="1233"/>
      <c r="BD63" s="1233"/>
      <c r="BE63" s="1233"/>
      <c r="BF63" s="1233"/>
      <c r="BG63" s="1233"/>
    </row>
    <row r="64" spans="1:59" ht="20.100000000000001" customHeight="1">
      <c r="J64" s="250"/>
      <c r="M64" s="1578">
        <v>28</v>
      </c>
      <c r="N64" s="1583">
        <v>49.2</v>
      </c>
      <c r="O64" s="1583">
        <v>1.2</v>
      </c>
      <c r="P64" s="1583">
        <v>6.7</v>
      </c>
      <c r="Q64" s="1583">
        <v>0</v>
      </c>
      <c r="R64" s="1583">
        <v>0.5</v>
      </c>
      <c r="S64" s="1583">
        <v>11.8</v>
      </c>
      <c r="T64" s="1583">
        <v>0</v>
      </c>
      <c r="U64" s="1583">
        <v>0</v>
      </c>
      <c r="V64" s="1583">
        <v>0</v>
      </c>
      <c r="W64" s="1583">
        <v>0</v>
      </c>
      <c r="X64" s="1583">
        <v>0</v>
      </c>
      <c r="Y64" s="1583">
        <v>4.5</v>
      </c>
      <c r="Z64" s="1583">
        <v>1</v>
      </c>
      <c r="AA64" s="1583">
        <v>1</v>
      </c>
      <c r="AB64" s="1583">
        <v>0</v>
      </c>
      <c r="AC64" s="1583">
        <v>22.8</v>
      </c>
      <c r="AD64" s="1583">
        <v>1.3</v>
      </c>
      <c r="AF64" s="1244"/>
      <c r="AG64" s="1244"/>
      <c r="AH64" s="1244"/>
      <c r="AI64" s="1244"/>
      <c r="AJ64" s="1244"/>
      <c r="AK64" s="1244"/>
      <c r="AL64" s="1244"/>
      <c r="AM64" s="1244"/>
      <c r="AN64" s="1244"/>
      <c r="AO64" s="1244"/>
      <c r="AP64" s="1244"/>
      <c r="AQ64" s="1244"/>
      <c r="AR64" s="1244"/>
      <c r="AS64" s="1244"/>
      <c r="AT64" s="1244"/>
      <c r="AU64" s="1244"/>
      <c r="AV64" s="1244"/>
      <c r="AW64" s="1244"/>
      <c r="AX64" s="1244"/>
      <c r="AY64" s="1244"/>
      <c r="AZ64" s="1244"/>
      <c r="BA64" s="1244"/>
      <c r="BB64" s="1244"/>
      <c r="BC64" s="1244"/>
      <c r="BD64" s="1244"/>
      <c r="BE64" s="1244"/>
      <c r="BF64" s="1244"/>
      <c r="BG64" s="1244"/>
    </row>
    <row r="65" spans="1:59" ht="20.100000000000001" customHeight="1">
      <c r="J65" s="250"/>
      <c r="M65" s="1578">
        <v>29</v>
      </c>
      <c r="N65" s="1583">
        <v>49.6</v>
      </c>
      <c r="O65" s="1583">
        <v>0.6</v>
      </c>
      <c r="P65" s="1583">
        <v>6.7</v>
      </c>
      <c r="Q65" s="1583">
        <v>0</v>
      </c>
      <c r="R65" s="1583">
        <v>0.4</v>
      </c>
      <c r="S65" s="1583">
        <v>11.7</v>
      </c>
      <c r="T65" s="1583">
        <v>0</v>
      </c>
      <c r="U65" s="1583">
        <v>0</v>
      </c>
      <c r="V65" s="1583">
        <v>0</v>
      </c>
      <c r="W65" s="1583">
        <v>0</v>
      </c>
      <c r="X65" s="1583">
        <v>0</v>
      </c>
      <c r="Y65" s="1583">
        <v>4.5999999999999996</v>
      </c>
      <c r="Z65" s="1583">
        <v>1.3</v>
      </c>
      <c r="AA65" s="1583">
        <v>1</v>
      </c>
      <c r="AB65" s="1583">
        <v>0</v>
      </c>
      <c r="AC65" s="1583">
        <v>22.7</v>
      </c>
      <c r="AD65" s="1583">
        <v>1.4</v>
      </c>
      <c r="AF65" s="1244"/>
      <c r="AG65" s="1244"/>
      <c r="AH65" s="1244"/>
      <c r="AI65" s="1244"/>
      <c r="AJ65" s="1244"/>
      <c r="AK65" s="1244"/>
      <c r="AL65" s="1244"/>
      <c r="AM65" s="1244"/>
      <c r="AN65" s="1244"/>
      <c r="AO65" s="1244"/>
      <c r="AP65" s="1244"/>
      <c r="AQ65" s="1244"/>
      <c r="AR65" s="1244"/>
      <c r="AS65" s="1244"/>
      <c r="AT65" s="1244"/>
      <c r="AU65" s="1244"/>
      <c r="AV65" s="1244"/>
      <c r="AW65" s="1244"/>
      <c r="AX65" s="1244"/>
      <c r="AY65" s="1244"/>
      <c r="AZ65" s="1244"/>
      <c r="BA65" s="1244"/>
      <c r="BB65" s="1244"/>
      <c r="BC65" s="1244"/>
      <c r="BD65" s="1244"/>
      <c r="BE65" s="1244"/>
      <c r="BF65" s="1244"/>
      <c r="BG65" s="1244"/>
    </row>
    <row r="66" spans="1:59" ht="20.100000000000001" customHeight="1">
      <c r="J66" s="250"/>
      <c r="M66" s="1578">
        <v>30</v>
      </c>
      <c r="N66" s="1583">
        <v>55.2</v>
      </c>
      <c r="O66" s="1583">
        <v>0.3</v>
      </c>
      <c r="P66" s="1583">
        <v>7.5</v>
      </c>
      <c r="Q66" s="1583">
        <v>0</v>
      </c>
      <c r="R66" s="1583">
        <v>0.5</v>
      </c>
      <c r="S66" s="1583">
        <v>0</v>
      </c>
      <c r="T66" s="1583">
        <v>0</v>
      </c>
      <c r="U66" s="1583">
        <v>21.6</v>
      </c>
      <c r="V66" s="1583">
        <v>7</v>
      </c>
      <c r="W66" s="1583">
        <v>2.5</v>
      </c>
      <c r="X66" s="1583">
        <v>0</v>
      </c>
      <c r="Y66" s="1583">
        <v>0</v>
      </c>
      <c r="Z66" s="1583">
        <v>1.2</v>
      </c>
      <c r="AA66" s="1583">
        <v>1.1000000000000001</v>
      </c>
      <c r="AB66" s="1583">
        <v>0</v>
      </c>
      <c r="AC66" s="1583">
        <v>0</v>
      </c>
      <c r="AD66" s="1583">
        <v>3.1</v>
      </c>
      <c r="AF66" s="1244"/>
      <c r="AG66" s="1244"/>
      <c r="AH66" s="1244"/>
      <c r="AI66" s="1244"/>
      <c r="AJ66" s="1244"/>
      <c r="AK66" s="1244"/>
      <c r="AL66" s="1244"/>
      <c r="AM66" s="1244"/>
      <c r="AN66" s="1244"/>
      <c r="AO66" s="1244"/>
      <c r="AP66" s="1244"/>
      <c r="AQ66" s="1244"/>
      <c r="AR66" s="1244"/>
      <c r="AS66" s="1244"/>
      <c r="AT66" s="1244"/>
      <c r="AU66" s="1244"/>
      <c r="AV66" s="1244"/>
      <c r="AW66" s="1244"/>
      <c r="AX66" s="1244"/>
      <c r="AY66" s="1244"/>
      <c r="AZ66" s="1244"/>
      <c r="BA66" s="1244"/>
      <c r="BB66" s="1244"/>
      <c r="BC66" s="1244"/>
      <c r="BD66" s="1244"/>
      <c r="BE66" s="1244"/>
      <c r="BF66" s="1244"/>
      <c r="BG66" s="1244"/>
    </row>
    <row r="67" spans="1:59" ht="20.100000000000001" customHeight="1">
      <c r="J67" s="250"/>
      <c r="M67" s="1578" t="s">
        <v>421</v>
      </c>
      <c r="N67" s="1583">
        <v>56.3</v>
      </c>
      <c r="O67" s="1583">
        <v>0</v>
      </c>
      <c r="P67" s="1583">
        <v>7.8</v>
      </c>
      <c r="Q67" s="1583">
        <v>0</v>
      </c>
      <c r="R67" s="1583">
        <v>0.5</v>
      </c>
      <c r="S67" s="1583">
        <v>0</v>
      </c>
      <c r="T67" s="1583">
        <v>0</v>
      </c>
      <c r="U67" s="1583">
        <v>21.6</v>
      </c>
      <c r="V67" s="1583">
        <v>7.1</v>
      </c>
      <c r="W67" s="1583">
        <v>2.5</v>
      </c>
      <c r="X67" s="1583">
        <v>0</v>
      </c>
      <c r="Y67" s="1583">
        <v>0</v>
      </c>
      <c r="Z67" s="1583">
        <v>1.4</v>
      </c>
      <c r="AA67" s="1583">
        <v>1.1000000000000001</v>
      </c>
      <c r="AB67" s="1583">
        <v>0.7</v>
      </c>
      <c r="AC67" s="1583">
        <v>0</v>
      </c>
      <c r="AD67" s="1583">
        <v>1</v>
      </c>
      <c r="AF67" s="1244"/>
      <c r="AG67" s="1244"/>
      <c r="AH67" s="1244"/>
      <c r="AI67" s="1244"/>
      <c r="AJ67" s="1244"/>
      <c r="AK67" s="1244"/>
      <c r="AL67" s="1244"/>
      <c r="AM67" s="1244"/>
      <c r="AN67" s="1244"/>
      <c r="AO67" s="1244"/>
      <c r="AP67" s="1244"/>
      <c r="AQ67" s="1244"/>
      <c r="AR67" s="1244"/>
      <c r="AS67" s="1244"/>
      <c r="AT67" s="1244"/>
      <c r="AU67" s="1244"/>
      <c r="AV67" s="1244"/>
      <c r="AW67" s="1244"/>
      <c r="AX67" s="1244"/>
      <c r="AY67" s="1244"/>
      <c r="AZ67" s="1244"/>
      <c r="BA67" s="1244"/>
      <c r="BB67" s="1244"/>
      <c r="BC67" s="1244"/>
      <c r="BD67" s="1244"/>
      <c r="BE67" s="1244"/>
      <c r="BF67" s="1244"/>
      <c r="BG67" s="1244"/>
    </row>
    <row r="68" spans="1:59" ht="20.100000000000001" customHeight="1">
      <c r="J68" s="250"/>
      <c r="M68" s="1578">
        <v>2</v>
      </c>
      <c r="N68" s="1583">
        <v>55.5</v>
      </c>
      <c r="O68" s="1583">
        <v>0</v>
      </c>
      <c r="P68" s="1583">
        <v>8</v>
      </c>
      <c r="Q68" s="1583">
        <v>0</v>
      </c>
      <c r="R68" s="1583">
        <v>0.4</v>
      </c>
      <c r="S68" s="1583">
        <v>0</v>
      </c>
      <c r="T68" s="1583">
        <v>0</v>
      </c>
      <c r="U68" s="1583">
        <v>21.8</v>
      </c>
      <c r="V68" s="1583">
        <v>7.3</v>
      </c>
      <c r="W68" s="1583">
        <v>2.8</v>
      </c>
      <c r="X68" s="1583">
        <v>0</v>
      </c>
      <c r="Y68" s="1583">
        <v>0</v>
      </c>
      <c r="Z68" s="1583">
        <v>1.4</v>
      </c>
      <c r="AA68" s="1583">
        <v>1.1000000000000001</v>
      </c>
      <c r="AB68" s="1583">
        <v>0.7</v>
      </c>
      <c r="AC68" s="1583">
        <v>0</v>
      </c>
      <c r="AD68" s="1583">
        <v>1</v>
      </c>
      <c r="AF68" s="1244"/>
      <c r="AG68" s="1244"/>
      <c r="AH68" s="1244"/>
      <c r="AI68" s="1244"/>
      <c r="AJ68" s="1244"/>
      <c r="AK68" s="1244"/>
      <c r="AL68" s="1244"/>
      <c r="AM68" s="1244"/>
      <c r="AN68" s="1244"/>
      <c r="AO68" s="1244"/>
      <c r="AP68" s="1244"/>
      <c r="AQ68" s="1244"/>
      <c r="AR68" s="1244"/>
      <c r="AS68" s="1244"/>
      <c r="AT68" s="1244"/>
      <c r="AU68" s="1244"/>
      <c r="AV68" s="1244"/>
      <c r="AW68" s="1244"/>
      <c r="AX68" s="1244"/>
      <c r="AY68" s="1244"/>
      <c r="AZ68" s="1244"/>
      <c r="BA68" s="1244"/>
      <c r="BB68" s="1244"/>
      <c r="BC68" s="1244"/>
      <c r="BD68" s="1244"/>
      <c r="BE68" s="1244"/>
      <c r="BF68" s="1244"/>
      <c r="BG68" s="1244"/>
    </row>
    <row r="69" spans="1:59" ht="20.100000000000001" customHeight="1">
      <c r="J69" s="250"/>
      <c r="M69" s="1578" t="s">
        <v>162</v>
      </c>
      <c r="N69" s="1584" t="s">
        <v>524</v>
      </c>
      <c r="O69" s="1584" t="s">
        <v>525</v>
      </c>
      <c r="P69" s="1584" t="s">
        <v>186</v>
      </c>
      <c r="Q69" s="1579" t="s">
        <v>246</v>
      </c>
      <c r="R69" s="1584" t="s">
        <v>526</v>
      </c>
      <c r="S69" s="1579" t="s">
        <v>527</v>
      </c>
      <c r="T69" s="1579" t="s">
        <v>528</v>
      </c>
      <c r="U69" s="1594" t="s">
        <v>529</v>
      </c>
      <c r="V69" s="1594" t="s">
        <v>530</v>
      </c>
      <c r="W69" s="1594" t="s">
        <v>531</v>
      </c>
      <c r="X69" s="1594" t="s">
        <v>532</v>
      </c>
      <c r="Y69" s="1584" t="s">
        <v>533</v>
      </c>
      <c r="Z69" s="1584" t="s">
        <v>534</v>
      </c>
      <c r="AA69" s="1584" t="s">
        <v>539</v>
      </c>
      <c r="AB69" s="1579" t="s">
        <v>536</v>
      </c>
      <c r="AC69" s="1595" t="s">
        <v>537</v>
      </c>
      <c r="AD69" s="1584" t="s">
        <v>538</v>
      </c>
      <c r="AF69" s="1225"/>
      <c r="AG69" s="1225"/>
      <c r="AH69" s="1225"/>
      <c r="AI69" s="1225"/>
      <c r="AJ69" s="1225"/>
      <c r="AK69" s="1225"/>
      <c r="AL69" s="1225"/>
      <c r="AM69" s="1225"/>
      <c r="AN69" s="1225"/>
      <c r="AO69" s="1225"/>
      <c r="AP69" s="1225"/>
      <c r="AQ69" s="1225"/>
      <c r="AR69" s="1225"/>
      <c r="AS69" s="1225"/>
      <c r="AT69" s="1225"/>
      <c r="AU69" s="1225"/>
      <c r="AV69" s="1225"/>
      <c r="AW69" s="1225"/>
      <c r="AX69" s="1225"/>
      <c r="AY69" s="1225"/>
      <c r="AZ69" s="1225"/>
      <c r="BA69" s="1225"/>
      <c r="BB69" s="1225"/>
      <c r="BC69" s="1225"/>
      <c r="BD69" s="1225"/>
      <c r="BE69" s="1225"/>
      <c r="BF69" s="1225"/>
      <c r="BG69" s="1225"/>
    </row>
    <row r="70" spans="1:59" ht="20.100000000000001" customHeight="1">
      <c r="J70" s="250"/>
      <c r="M70" s="1578">
        <v>28</v>
      </c>
      <c r="N70" s="1583">
        <v>48.6</v>
      </c>
      <c r="O70" s="1587"/>
      <c r="P70" s="1583">
        <v>4.8</v>
      </c>
      <c r="Q70" s="1583">
        <v>0</v>
      </c>
      <c r="R70" s="1583">
        <v>2.9</v>
      </c>
      <c r="S70" s="1583">
        <v>18.3</v>
      </c>
      <c r="T70" s="1583">
        <v>6.9</v>
      </c>
      <c r="U70" s="1587"/>
      <c r="V70" s="1587"/>
      <c r="W70" s="1587"/>
      <c r="X70" s="1587"/>
      <c r="Y70" s="1583">
        <v>8.8000000000000007</v>
      </c>
      <c r="Z70" s="1583">
        <v>3.8</v>
      </c>
      <c r="AA70" s="1583">
        <v>2.4</v>
      </c>
      <c r="AB70" s="1587"/>
      <c r="AC70" s="1583">
        <v>1.5</v>
      </c>
      <c r="AD70" s="1583">
        <v>2</v>
      </c>
      <c r="AF70" s="1244"/>
      <c r="AG70" s="1244"/>
      <c r="AH70" s="1244"/>
      <c r="AI70" s="1245"/>
      <c r="AJ70" s="1245"/>
      <c r="AK70" s="1244"/>
      <c r="AL70" s="1244"/>
      <c r="AM70" s="1244"/>
      <c r="AN70" s="1244"/>
      <c r="AO70" s="1244"/>
      <c r="AP70" s="1244"/>
      <c r="AQ70" s="1244"/>
      <c r="AR70" s="1244"/>
      <c r="AS70" s="1244"/>
      <c r="AT70" s="1244"/>
      <c r="AU70" s="1245"/>
      <c r="AV70" s="1245"/>
      <c r="AW70" s="1245"/>
      <c r="AX70" s="1245"/>
      <c r="AY70" s="1244"/>
      <c r="AZ70" s="1244"/>
      <c r="BA70" s="1244"/>
      <c r="BB70" s="1244"/>
      <c r="BC70" s="1244"/>
      <c r="BD70" s="1245"/>
      <c r="BE70" s="1244"/>
      <c r="BF70" s="1244"/>
      <c r="BG70" s="1244"/>
    </row>
    <row r="71" spans="1:59" ht="20.100000000000001" customHeight="1">
      <c r="J71" s="250"/>
      <c r="M71" s="1578">
        <v>29</v>
      </c>
      <c r="N71" s="1583">
        <v>47.1</v>
      </c>
      <c r="O71" s="1587"/>
      <c r="P71" s="1583">
        <v>4.5</v>
      </c>
      <c r="Q71" s="1583">
        <v>0</v>
      </c>
      <c r="R71" s="1583">
        <v>2.8</v>
      </c>
      <c r="S71" s="1583">
        <v>19.100000000000001</v>
      </c>
      <c r="T71" s="1583">
        <v>7.5</v>
      </c>
      <c r="U71" s="1587"/>
      <c r="V71" s="1587"/>
      <c r="W71" s="1587"/>
      <c r="X71" s="1587"/>
      <c r="Y71" s="1583">
        <v>9.3000000000000007</v>
      </c>
      <c r="Z71" s="1583">
        <v>3.4</v>
      </c>
      <c r="AA71" s="1583">
        <v>2.4</v>
      </c>
      <c r="AB71" s="1587"/>
      <c r="AC71" s="1583">
        <v>1.5</v>
      </c>
      <c r="AD71" s="1583">
        <v>2.4</v>
      </c>
      <c r="AF71" s="1244"/>
      <c r="AG71" s="1244"/>
      <c r="AH71" s="1244"/>
      <c r="AI71" s="1245"/>
      <c r="AJ71" s="1245"/>
      <c r="AK71" s="1244"/>
      <c r="AL71" s="1244"/>
      <c r="AM71" s="1244"/>
      <c r="AN71" s="1244"/>
      <c r="AO71" s="1244"/>
      <c r="AP71" s="1244"/>
      <c r="AQ71" s="1244"/>
      <c r="AR71" s="1244"/>
      <c r="AS71" s="1244"/>
      <c r="AT71" s="1244"/>
      <c r="AU71" s="1245"/>
      <c r="AV71" s="1245"/>
      <c r="AW71" s="1245"/>
      <c r="AX71" s="1245"/>
      <c r="AY71" s="1244"/>
      <c r="AZ71" s="1244"/>
      <c r="BA71" s="1244"/>
      <c r="BB71" s="1244"/>
      <c r="BC71" s="1244"/>
      <c r="BD71" s="1245"/>
      <c r="BE71" s="1244"/>
      <c r="BF71" s="1244"/>
      <c r="BG71" s="1244"/>
    </row>
    <row r="72" spans="1:59" ht="20.100000000000001" customHeight="1">
      <c r="J72" s="250"/>
      <c r="M72" s="1578">
        <v>30</v>
      </c>
      <c r="N72" s="1583">
        <v>46.5</v>
      </c>
      <c r="O72" s="1587"/>
      <c r="P72" s="1583">
        <v>4.5</v>
      </c>
      <c r="Q72" s="1583">
        <v>0</v>
      </c>
      <c r="R72" s="1583">
        <v>2.8</v>
      </c>
      <c r="S72" s="1583">
        <v>19.5</v>
      </c>
      <c r="T72" s="1583">
        <v>7.6</v>
      </c>
      <c r="U72" s="1587"/>
      <c r="V72" s="1587"/>
      <c r="W72" s="1587"/>
      <c r="X72" s="1587"/>
      <c r="Y72" s="1583">
        <v>9.3000000000000007</v>
      </c>
      <c r="Z72" s="1583">
        <v>3.6</v>
      </c>
      <c r="AA72" s="1583">
        <v>2.2999999999999998</v>
      </c>
      <c r="AB72" s="1587"/>
      <c r="AC72" s="1583">
        <v>1.2</v>
      </c>
      <c r="AD72" s="1583">
        <v>2.7</v>
      </c>
      <c r="AF72" s="1244"/>
      <c r="AG72" s="1244"/>
      <c r="AH72" s="1244"/>
      <c r="AI72" s="1245"/>
      <c r="AJ72" s="1245"/>
      <c r="AK72" s="1244"/>
      <c r="AL72" s="1244"/>
      <c r="AM72" s="1244"/>
      <c r="AN72" s="1244"/>
      <c r="AO72" s="1244"/>
      <c r="AP72" s="1244"/>
      <c r="AQ72" s="1244"/>
      <c r="AR72" s="1244"/>
      <c r="AS72" s="1244"/>
      <c r="AT72" s="1244"/>
      <c r="AU72" s="1245"/>
      <c r="AV72" s="1245"/>
      <c r="AW72" s="1245"/>
      <c r="AX72" s="1245"/>
      <c r="AY72" s="1244"/>
      <c r="AZ72" s="1244"/>
      <c r="BA72" s="1244"/>
      <c r="BB72" s="1244"/>
      <c r="BC72" s="1244"/>
      <c r="BD72" s="1245"/>
      <c r="BE72" s="1244"/>
      <c r="BF72" s="1244"/>
      <c r="BG72" s="1244"/>
    </row>
    <row r="73" spans="1:59" ht="20.100000000000001" customHeight="1">
      <c r="J73" s="250"/>
      <c r="M73" s="1578" t="s">
        <v>421</v>
      </c>
      <c r="N73" s="1583">
        <v>45.4</v>
      </c>
      <c r="O73" s="1587"/>
      <c r="P73" s="1583">
        <v>4.4000000000000004</v>
      </c>
      <c r="Q73" s="1583">
        <v>0</v>
      </c>
      <c r="R73" s="1583">
        <v>2.7</v>
      </c>
      <c r="S73" s="1583">
        <v>20.100000000000001</v>
      </c>
      <c r="T73" s="1583">
        <v>7.7</v>
      </c>
      <c r="U73" s="1587"/>
      <c r="V73" s="1587"/>
      <c r="W73" s="1587"/>
      <c r="X73" s="1587"/>
      <c r="Y73" s="1583">
        <v>9.6</v>
      </c>
      <c r="Z73" s="1583">
        <v>4.3</v>
      </c>
      <c r="AA73" s="1583">
        <v>2.2999999999999998</v>
      </c>
      <c r="AB73" s="1587"/>
      <c r="AC73" s="1583">
        <v>1.3</v>
      </c>
      <c r="AD73" s="1583">
        <v>2.2000000000000002</v>
      </c>
      <c r="AF73" s="1244"/>
      <c r="AG73" s="1244"/>
      <c r="AH73" s="1244"/>
      <c r="AI73" s="1245"/>
      <c r="AJ73" s="1245"/>
      <c r="AK73" s="1244"/>
      <c r="AL73" s="1244"/>
      <c r="AM73" s="1244"/>
      <c r="AN73" s="1244"/>
      <c r="AO73" s="1244"/>
      <c r="AP73" s="1244"/>
      <c r="AQ73" s="1244"/>
      <c r="AR73" s="1244"/>
      <c r="AS73" s="1244"/>
      <c r="AT73" s="1244"/>
      <c r="AU73" s="1245"/>
      <c r="AV73" s="1245"/>
      <c r="AW73" s="1245"/>
      <c r="AX73" s="1245"/>
      <c r="AY73" s="1244"/>
      <c r="AZ73" s="1244"/>
      <c r="BA73" s="1244"/>
      <c r="BB73" s="1244"/>
      <c r="BC73" s="1244"/>
      <c r="BD73" s="1245"/>
      <c r="BE73" s="1244"/>
      <c r="BF73" s="1244"/>
      <c r="BG73" s="1244"/>
    </row>
    <row r="74" spans="1:59" ht="20.100000000000001" customHeight="1">
      <c r="M74" s="1578">
        <v>2</v>
      </c>
      <c r="N74" s="1583">
        <v>44</v>
      </c>
      <c r="O74" s="1587"/>
      <c r="P74" s="1583">
        <v>4.5</v>
      </c>
      <c r="Q74" s="1583">
        <v>0</v>
      </c>
      <c r="R74" s="1583">
        <v>2.7</v>
      </c>
      <c r="S74" s="1583">
        <v>20.9</v>
      </c>
      <c r="T74" s="1583">
        <v>8.3000000000000007</v>
      </c>
      <c r="U74" s="1587"/>
      <c r="V74" s="1587"/>
      <c r="W74" s="1587"/>
      <c r="X74" s="1587"/>
      <c r="Y74" s="1583">
        <v>10.4</v>
      </c>
      <c r="Z74" s="1583">
        <v>3.6</v>
      </c>
      <c r="AA74" s="1583">
        <v>2.2000000000000002</v>
      </c>
      <c r="AB74" s="1587"/>
      <c r="AC74" s="1583">
        <v>1.4</v>
      </c>
      <c r="AD74" s="1583">
        <v>2</v>
      </c>
      <c r="AF74" s="1244"/>
      <c r="AG74" s="1244"/>
      <c r="AH74" s="1244"/>
      <c r="AI74" s="1245"/>
      <c r="AJ74" s="1245"/>
      <c r="AK74" s="1244"/>
      <c r="AL74" s="1244"/>
      <c r="AM74" s="1244"/>
      <c r="AN74" s="1244"/>
      <c r="AO74" s="1244"/>
      <c r="AP74" s="1244"/>
      <c r="AQ74" s="1244"/>
      <c r="AR74" s="1244"/>
      <c r="AS74" s="1244"/>
      <c r="AT74" s="1244"/>
      <c r="AU74" s="1245"/>
      <c r="AV74" s="1245"/>
      <c r="AW74" s="1245"/>
      <c r="AX74" s="1245"/>
      <c r="AY74" s="1244"/>
      <c r="AZ74" s="1244"/>
      <c r="BA74" s="1244"/>
      <c r="BB74" s="1244"/>
      <c r="BC74" s="1244"/>
      <c r="BD74" s="1245"/>
      <c r="BE74" s="1244"/>
      <c r="BF74" s="1244"/>
      <c r="BG74" s="1244"/>
    </row>
    <row r="75" spans="1:59" ht="20.100000000000001" customHeight="1">
      <c r="A75" s="246"/>
    </row>
    <row r="76" spans="1:59" ht="20.100000000000001" customHeight="1">
      <c r="A76" s="246"/>
    </row>
    <row r="77" spans="1:59" ht="20.100000000000001" customHeight="1">
      <c r="N77" s="1582"/>
      <c r="O77" s="1588"/>
    </row>
    <row r="78" spans="1:59" ht="20.100000000000001" customHeight="1">
      <c r="N78" s="1582"/>
      <c r="O78" s="1582"/>
      <c r="P78" s="1582"/>
      <c r="Q78" s="1582"/>
      <c r="R78" s="1582"/>
      <c r="S78" s="1582"/>
      <c r="T78" s="1582"/>
      <c r="U78" s="1582"/>
      <c r="V78" s="1582"/>
      <c r="W78" s="1582"/>
      <c r="X78" s="1582"/>
      <c r="Y78" s="1582"/>
      <c r="Z78" s="1582"/>
      <c r="AA78" s="1582"/>
      <c r="AB78" s="1596"/>
      <c r="AC78" s="1582"/>
      <c r="AD78" s="1582"/>
    </row>
    <row r="79" spans="1:59" ht="20.100000000000001" customHeight="1">
      <c r="N79" s="1588"/>
      <c r="O79" s="1588"/>
      <c r="P79" s="1588"/>
      <c r="Q79" s="1588"/>
      <c r="R79" s="1588"/>
      <c r="S79" s="1588"/>
      <c r="T79" s="1588"/>
      <c r="U79" s="1588"/>
      <c r="V79" s="1588"/>
      <c r="W79" s="1588"/>
      <c r="X79" s="1588"/>
      <c r="Y79" s="1588"/>
      <c r="Z79" s="1588"/>
      <c r="AA79" s="1588"/>
      <c r="AB79" s="1588"/>
      <c r="AC79" s="1588"/>
      <c r="AD79" s="1588"/>
    </row>
    <row r="80" spans="1:59" ht="20.100000000000001" customHeight="1">
      <c r="N80" s="1582"/>
      <c r="O80" s="1588"/>
    </row>
    <row r="81" spans="1:30" ht="20.100000000000001" customHeight="1">
      <c r="J81" s="255"/>
      <c r="N81" s="1582"/>
      <c r="O81" s="1582"/>
      <c r="P81" s="1582"/>
      <c r="Q81" s="1582"/>
      <c r="R81" s="1582"/>
      <c r="S81" s="1582"/>
      <c r="T81" s="1582"/>
      <c r="U81" s="1582"/>
      <c r="V81" s="1582"/>
      <c r="W81" s="1582"/>
      <c r="X81" s="1582"/>
      <c r="Y81" s="1582"/>
      <c r="Z81" s="1582"/>
      <c r="AA81" s="1582"/>
      <c r="AB81" s="1596"/>
      <c r="AC81" s="1582"/>
      <c r="AD81" s="1582"/>
    </row>
    <row r="82" spans="1:30" ht="20.100000000000001" customHeight="1">
      <c r="B82" s="256"/>
      <c r="N82" s="1588"/>
      <c r="O82" s="1588"/>
      <c r="P82" s="1588"/>
      <c r="Q82" s="1588"/>
      <c r="R82" s="1588"/>
      <c r="S82" s="1588"/>
      <c r="T82" s="1588"/>
      <c r="U82" s="1588"/>
      <c r="V82" s="1588"/>
      <c r="W82" s="1588"/>
      <c r="X82" s="1588"/>
      <c r="Y82" s="1588"/>
      <c r="Z82" s="1588"/>
      <c r="AA82" s="1588"/>
      <c r="AB82" s="1588"/>
      <c r="AC82" s="1588"/>
      <c r="AD82" s="1588"/>
    </row>
    <row r="83" spans="1:30" ht="20.100000000000001" customHeight="1">
      <c r="N83" s="1582"/>
      <c r="O83" s="1588"/>
    </row>
    <row r="84" spans="1:30" ht="20.100000000000001" customHeight="1">
      <c r="N84" s="1582"/>
      <c r="O84" s="1582"/>
      <c r="P84" s="1582"/>
      <c r="Q84" s="1582"/>
      <c r="R84" s="1582"/>
      <c r="S84" s="1582"/>
      <c r="T84" s="1582"/>
      <c r="U84" s="1582"/>
      <c r="V84" s="1582"/>
      <c r="W84" s="1582"/>
      <c r="X84" s="1582"/>
    </row>
    <row r="85" spans="1:30" ht="20.100000000000001" customHeight="1">
      <c r="N85" s="1588"/>
      <c r="O85" s="1588"/>
      <c r="P85" s="1588"/>
      <c r="Q85" s="1588"/>
      <c r="R85" s="1588"/>
      <c r="S85" s="1588"/>
      <c r="T85" s="1588"/>
      <c r="U85" s="1588"/>
      <c r="V85" s="1588"/>
      <c r="W85" s="1588"/>
      <c r="X85" s="1588"/>
    </row>
    <row r="86" spans="1:30" ht="20.100000000000001" customHeight="1">
      <c r="A86" s="246"/>
      <c r="J86" s="255"/>
    </row>
    <row r="87" spans="1:30" ht="20.100000000000001" customHeight="1">
      <c r="J87" s="250"/>
      <c r="M87" s="1597"/>
    </row>
    <row r="88" spans="1:30" ht="20.100000000000001" customHeight="1">
      <c r="M88" s="1597"/>
    </row>
    <row r="89" spans="1:30" ht="20.100000000000001" customHeight="1"/>
    <row r="90" spans="1:30" ht="20.100000000000001" customHeight="1"/>
    <row r="91" spans="1:30" ht="20.25" customHeight="1">
      <c r="C91" s="673" t="s">
        <v>344</v>
      </c>
      <c r="D91" s="257"/>
      <c r="E91" s="257"/>
      <c r="F91" s="257"/>
      <c r="G91" s="257"/>
      <c r="H91" s="257"/>
      <c r="I91" s="257"/>
      <c r="J91" s="257"/>
    </row>
    <row r="92" spans="1:30" ht="20.25" customHeight="1"/>
  </sheetData>
  <mergeCells count="52">
    <mergeCell ref="BD52:BD55"/>
    <mergeCell ref="BE52:BE55"/>
    <mergeCell ref="BF52:BF55"/>
    <mergeCell ref="BG52:BG55"/>
    <mergeCell ref="AX52:AX55"/>
    <mergeCell ref="AY52:AY55"/>
    <mergeCell ref="AZ52:AZ55"/>
    <mergeCell ref="BA52:BA55"/>
    <mergeCell ref="BB52:BB55"/>
    <mergeCell ref="BC52:BC55"/>
    <mergeCell ref="AR52:AR55"/>
    <mergeCell ref="AS52:AS55"/>
    <mergeCell ref="AT52:AT55"/>
    <mergeCell ref="AU52:AU55"/>
    <mergeCell ref="AV52:AV55"/>
    <mergeCell ref="AW52:AW55"/>
    <mergeCell ref="AL52:AL55"/>
    <mergeCell ref="AM52:AM55"/>
    <mergeCell ref="AN52:AN55"/>
    <mergeCell ref="AO52:AO55"/>
    <mergeCell ref="AP52:AP55"/>
    <mergeCell ref="AQ52:AQ55"/>
    <mergeCell ref="AF52:AF55"/>
    <mergeCell ref="AG52:AG55"/>
    <mergeCell ref="AH52:AH55"/>
    <mergeCell ref="AI52:AI55"/>
    <mergeCell ref="AJ52:AJ55"/>
    <mergeCell ref="AK52:AK55"/>
    <mergeCell ref="AO3:AO6"/>
    <mergeCell ref="AP3:AP6"/>
    <mergeCell ref="AQ3:AQ6"/>
    <mergeCell ref="AR3:AR6"/>
    <mergeCell ref="AS3:AS6"/>
    <mergeCell ref="C40:J40"/>
    <mergeCell ref="AI3:AI6"/>
    <mergeCell ref="AJ3:AJ6"/>
    <mergeCell ref="AK3:AK6"/>
    <mergeCell ref="AL3:AL6"/>
    <mergeCell ref="AM3:AM6"/>
    <mergeCell ref="AN3:AN6"/>
    <mergeCell ref="AC3:AC6"/>
    <mergeCell ref="AD3:AD6"/>
    <mergeCell ref="AE3:AE6"/>
    <mergeCell ref="AF3:AF6"/>
    <mergeCell ref="AG3:AG6"/>
    <mergeCell ref="AH3:AH6"/>
    <mergeCell ref="W3:W6"/>
    <mergeCell ref="X3:X6"/>
    <mergeCell ref="Y3:Y6"/>
    <mergeCell ref="Z3:Z6"/>
    <mergeCell ref="AA3:AA6"/>
    <mergeCell ref="AB3:AB6"/>
  </mergeCells>
  <phoneticPr fontId="26"/>
  <printOptions gridLinesSet="0"/>
  <pageMargins left="0.98425196850393704" right="0.78740157480314965" top="0.78740157480314965" bottom="0.59055118110236227" header="0" footer="0.39370078740157483"/>
  <pageSetup paperSize="9" scale="91" firstPageNumber="19" fitToHeight="2" orientation="portrait" cellComments="asDisplayed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6"/>
  <sheetViews>
    <sheetView showGridLines="0" view="pageBreakPreview" zoomScaleNormal="100" zoomScaleSheetLayoutView="100" workbookViewId="0">
      <selection activeCell="Y17" sqref="Y17"/>
    </sheetView>
  </sheetViews>
  <sheetFormatPr defaultColWidth="9" defaultRowHeight="12"/>
  <cols>
    <col min="1" max="1" width="1" style="21" customWidth="1" collapsed="1"/>
    <col min="2" max="2" width="1.625" style="21" customWidth="1" collapsed="1"/>
    <col min="3" max="3" width="1.875" style="20" customWidth="1" collapsed="1"/>
    <col min="4" max="8" width="1.5" style="20" customWidth="1" collapsed="1"/>
    <col min="9" max="11" width="5.625" style="21" customWidth="1" collapsed="1"/>
    <col min="12" max="12" width="6.25" style="1" customWidth="1" collapsed="1"/>
    <col min="13" max="15" width="5.625" style="1" customWidth="1" collapsed="1"/>
    <col min="16" max="16" width="6.25" style="1" customWidth="1" collapsed="1"/>
    <col min="17" max="19" width="5.625" style="1" customWidth="1" collapsed="1"/>
    <col min="20" max="20" width="6.25" style="1" customWidth="1" collapsed="1"/>
    <col min="21" max="22" width="6.875" style="1" customWidth="1" collapsed="1"/>
    <col min="23" max="16384" width="9" style="1" collapsed="1"/>
  </cols>
  <sheetData>
    <row r="1" spans="1:22" ht="20.45" customHeight="1">
      <c r="A1" s="19" t="s">
        <v>331</v>
      </c>
    </row>
    <row r="2" spans="1:22" ht="12.95" customHeight="1"/>
    <row r="3" spans="1:22" ht="13.5">
      <c r="A3" s="500" t="s">
        <v>330</v>
      </c>
      <c r="B3" s="48"/>
      <c r="C3" s="48"/>
      <c r="D3" s="48"/>
      <c r="E3" s="48"/>
      <c r="F3" s="48"/>
      <c r="G3" s="48"/>
      <c r="H3" s="48"/>
      <c r="M3" s="23"/>
    </row>
    <row r="4" spans="1:22" ht="16.899999999999999" customHeight="1">
      <c r="A4" s="500"/>
      <c r="B4" s="48"/>
      <c r="C4" s="968" t="s">
        <v>505</v>
      </c>
      <c r="D4" s="504"/>
      <c r="E4" s="504"/>
      <c r="F4" s="504"/>
      <c r="G4" s="504"/>
      <c r="H4" s="504"/>
      <c r="I4" s="493"/>
      <c r="J4" s="493"/>
      <c r="K4" s="493"/>
      <c r="L4" s="433"/>
      <c r="M4" s="969"/>
      <c r="N4" s="433"/>
      <c r="O4" s="433"/>
      <c r="P4" s="433"/>
      <c r="Q4" s="433"/>
      <c r="R4" s="433"/>
      <c r="S4" s="433"/>
      <c r="T4" s="433"/>
      <c r="U4" s="433"/>
      <c r="V4" s="433"/>
    </row>
    <row r="5" spans="1:22" ht="8.4499999999999993" customHeight="1">
      <c r="D5" s="546"/>
      <c r="E5" s="546"/>
      <c r="F5" s="546"/>
      <c r="G5" s="546"/>
      <c r="H5" s="546"/>
      <c r="M5" s="23"/>
    </row>
    <row r="6" spans="1:22" ht="23.25" customHeight="1">
      <c r="B6" s="22" t="s">
        <v>328</v>
      </c>
      <c r="C6" s="547"/>
      <c r="D6" s="264"/>
      <c r="E6" s="264"/>
      <c r="F6" s="264"/>
      <c r="G6" s="264"/>
      <c r="H6" s="264"/>
      <c r="J6" s="46"/>
      <c r="K6" s="46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23.25" customHeight="1">
      <c r="C7" s="21"/>
      <c r="D7" s="1386" t="s">
        <v>108</v>
      </c>
      <c r="E7" s="1386"/>
      <c r="F7" s="1386"/>
      <c r="G7" s="1386"/>
      <c r="H7" s="1386"/>
      <c r="I7" s="1386"/>
      <c r="J7" s="1386"/>
      <c r="K7" s="1386"/>
      <c r="L7" s="1386" t="s">
        <v>109</v>
      </c>
      <c r="M7" s="1386"/>
      <c r="N7" s="1386"/>
      <c r="O7" s="1387" t="s">
        <v>110</v>
      </c>
      <c r="P7" s="1387"/>
      <c r="Q7" s="1387"/>
      <c r="R7" s="1386" t="s">
        <v>111</v>
      </c>
      <c r="S7" s="1386"/>
      <c r="T7" s="1386"/>
      <c r="U7" s="1372" t="s">
        <v>112</v>
      </c>
      <c r="V7" s="1372"/>
    </row>
    <row r="8" spans="1:22" ht="23.25" customHeight="1">
      <c r="D8" s="1386"/>
      <c r="E8" s="1386"/>
      <c r="F8" s="1386"/>
      <c r="G8" s="1386"/>
      <c r="H8" s="1386"/>
      <c r="I8" s="1386"/>
      <c r="J8" s="1386"/>
      <c r="K8" s="1386"/>
      <c r="L8" s="1388" t="s">
        <v>359</v>
      </c>
      <c r="M8" s="1388"/>
      <c r="N8" s="1388"/>
      <c r="O8" s="1389" t="s">
        <v>360</v>
      </c>
      <c r="P8" s="1389"/>
      <c r="Q8" s="1389"/>
      <c r="R8" s="1388" t="s">
        <v>361</v>
      </c>
      <c r="S8" s="1388"/>
      <c r="T8" s="1388"/>
      <c r="U8" s="640" t="s">
        <v>113</v>
      </c>
      <c r="V8" s="636" t="s">
        <v>114</v>
      </c>
    </row>
    <row r="9" spans="1:22" ht="23.25" customHeight="1">
      <c r="D9" s="1371" t="s">
        <v>141</v>
      </c>
      <c r="E9" s="1371"/>
      <c r="F9" s="1371"/>
      <c r="G9" s="1371"/>
      <c r="H9" s="1371"/>
      <c r="I9" s="1371"/>
      <c r="J9" s="1372" t="s">
        <v>30</v>
      </c>
      <c r="K9" s="1372"/>
      <c r="L9" s="424"/>
      <c r="M9" s="833">
        <v>54</v>
      </c>
      <c r="N9" s="834"/>
      <c r="O9" s="424"/>
      <c r="P9" s="833">
        <v>1</v>
      </c>
      <c r="Q9" s="834"/>
      <c r="R9" s="424"/>
      <c r="S9" s="833">
        <v>7</v>
      </c>
      <c r="T9" s="834"/>
      <c r="U9" s="835">
        <v>25</v>
      </c>
      <c r="V9" s="835">
        <v>37</v>
      </c>
    </row>
    <row r="10" spans="1:22" ht="23.25" customHeight="1">
      <c r="D10" s="1371"/>
      <c r="E10" s="1371"/>
      <c r="F10" s="1371"/>
      <c r="G10" s="1371"/>
      <c r="H10" s="1371"/>
      <c r="I10" s="1371"/>
      <c r="J10" s="1373" t="s">
        <v>15</v>
      </c>
      <c r="K10" s="1373"/>
      <c r="L10" s="45"/>
      <c r="M10" s="24">
        <v>23</v>
      </c>
      <c r="N10" s="24"/>
      <c r="O10" s="44"/>
      <c r="P10" s="24">
        <v>0</v>
      </c>
      <c r="Q10" s="836"/>
      <c r="R10" s="8"/>
      <c r="S10" s="24">
        <v>0</v>
      </c>
      <c r="T10" s="837"/>
      <c r="U10" s="1246">
        <v>23</v>
      </c>
      <c r="V10" s="1246">
        <v>0</v>
      </c>
    </row>
    <row r="11" spans="1:22" ht="23.25" customHeight="1">
      <c r="D11" s="1371"/>
      <c r="E11" s="1371"/>
      <c r="F11" s="1371"/>
      <c r="G11" s="1371"/>
      <c r="H11" s="1371"/>
      <c r="I11" s="1371"/>
      <c r="J11" s="1374" t="s">
        <v>16</v>
      </c>
      <c r="K11" s="1374"/>
      <c r="L11" s="426"/>
      <c r="M11" s="838">
        <v>31</v>
      </c>
      <c r="N11" s="838"/>
      <c r="O11" s="426"/>
      <c r="P11" s="838">
        <v>1</v>
      </c>
      <c r="Q11" s="839"/>
      <c r="R11" s="425"/>
      <c r="S11" s="838">
        <v>7</v>
      </c>
      <c r="T11" s="839"/>
      <c r="U11" s="1247">
        <v>2</v>
      </c>
      <c r="V11" s="1247">
        <v>37</v>
      </c>
    </row>
    <row r="12" spans="1:22" ht="23.25" customHeight="1">
      <c r="D12" s="1385" t="s">
        <v>140</v>
      </c>
      <c r="E12" s="1385"/>
      <c r="F12" s="1385"/>
      <c r="G12" s="1385"/>
      <c r="H12" s="1385"/>
      <c r="I12" s="1385"/>
      <c r="J12" s="1372" t="s">
        <v>30</v>
      </c>
      <c r="K12" s="1372"/>
      <c r="L12" s="424"/>
      <c r="M12" s="833">
        <v>55</v>
      </c>
      <c r="N12" s="833"/>
      <c r="O12" s="424"/>
      <c r="P12" s="833">
        <v>0</v>
      </c>
      <c r="Q12" s="834"/>
      <c r="R12" s="423"/>
      <c r="S12" s="833">
        <v>7</v>
      </c>
      <c r="T12" s="834"/>
      <c r="U12" s="835">
        <v>25</v>
      </c>
      <c r="V12" s="835">
        <v>37</v>
      </c>
    </row>
    <row r="13" spans="1:22" ht="23.25" customHeight="1">
      <c r="D13" s="1385"/>
      <c r="E13" s="1385"/>
      <c r="F13" s="1385"/>
      <c r="G13" s="1385"/>
      <c r="H13" s="1385"/>
      <c r="I13" s="1385"/>
      <c r="J13" s="1373" t="s">
        <v>15</v>
      </c>
      <c r="K13" s="1373"/>
      <c r="L13" s="45"/>
      <c r="M13" s="24">
        <v>23</v>
      </c>
      <c r="N13" s="24"/>
      <c r="O13" s="45"/>
      <c r="P13" s="24">
        <v>0</v>
      </c>
      <c r="Q13" s="837"/>
      <c r="R13" s="8"/>
      <c r="S13" s="24">
        <v>0</v>
      </c>
      <c r="T13" s="837"/>
      <c r="U13" s="1246">
        <v>23</v>
      </c>
      <c r="V13" s="1246">
        <v>0</v>
      </c>
    </row>
    <row r="14" spans="1:22" ht="23.25" customHeight="1">
      <c r="D14" s="1385"/>
      <c r="E14" s="1385"/>
      <c r="F14" s="1385"/>
      <c r="G14" s="1385"/>
      <c r="H14" s="1385"/>
      <c r="I14" s="1385"/>
      <c r="J14" s="1374" t="s">
        <v>16</v>
      </c>
      <c r="K14" s="1374"/>
      <c r="L14" s="426"/>
      <c r="M14" s="838">
        <v>32</v>
      </c>
      <c r="N14" s="838"/>
      <c r="O14" s="426"/>
      <c r="P14" s="838">
        <v>0</v>
      </c>
      <c r="Q14" s="839"/>
      <c r="R14" s="425"/>
      <c r="S14" s="838">
        <v>7</v>
      </c>
      <c r="T14" s="839"/>
      <c r="U14" s="1247">
        <v>2</v>
      </c>
      <c r="V14" s="1247">
        <v>37</v>
      </c>
    </row>
    <row r="15" spans="1:22" ht="23.25" customHeight="1">
      <c r="D15" s="1371" t="s">
        <v>139</v>
      </c>
      <c r="E15" s="1371"/>
      <c r="F15" s="1371"/>
      <c r="G15" s="1371"/>
      <c r="H15" s="1371"/>
      <c r="I15" s="1371"/>
      <c r="J15" s="1372" t="s">
        <v>30</v>
      </c>
      <c r="K15" s="1372"/>
      <c r="L15" s="424"/>
      <c r="M15" s="833">
        <v>55</v>
      </c>
      <c r="N15" s="833"/>
      <c r="O15" s="424"/>
      <c r="P15" s="833">
        <v>0</v>
      </c>
      <c r="Q15" s="834"/>
      <c r="R15" s="423"/>
      <c r="S15" s="833">
        <v>7</v>
      </c>
      <c r="T15" s="834"/>
      <c r="U15" s="835">
        <v>25</v>
      </c>
      <c r="V15" s="835">
        <v>37</v>
      </c>
    </row>
    <row r="16" spans="1:22" ht="23.25" customHeight="1">
      <c r="D16" s="1371"/>
      <c r="E16" s="1371"/>
      <c r="F16" s="1371"/>
      <c r="G16" s="1371"/>
      <c r="H16" s="1371"/>
      <c r="I16" s="1371"/>
      <c r="J16" s="1373" t="s">
        <v>15</v>
      </c>
      <c r="K16" s="1373"/>
      <c r="L16" s="45"/>
      <c r="M16" s="24">
        <v>23</v>
      </c>
      <c r="N16" s="24"/>
      <c r="O16" s="45"/>
      <c r="P16" s="24">
        <v>0</v>
      </c>
      <c r="Q16" s="837"/>
      <c r="R16" s="8"/>
      <c r="S16" s="24">
        <v>0</v>
      </c>
      <c r="T16" s="837"/>
      <c r="U16" s="1246">
        <v>23</v>
      </c>
      <c r="V16" s="1246">
        <v>0</v>
      </c>
    </row>
    <row r="17" spans="2:22" ht="23.25" customHeight="1">
      <c r="D17" s="1371"/>
      <c r="E17" s="1371"/>
      <c r="F17" s="1371"/>
      <c r="G17" s="1371"/>
      <c r="H17" s="1371"/>
      <c r="I17" s="1371"/>
      <c r="J17" s="1374" t="s">
        <v>16</v>
      </c>
      <c r="K17" s="1374"/>
      <c r="L17" s="426"/>
      <c r="M17" s="838">
        <v>32</v>
      </c>
      <c r="N17" s="838"/>
      <c r="O17" s="426"/>
      <c r="P17" s="838">
        <v>0</v>
      </c>
      <c r="Q17" s="839"/>
      <c r="R17" s="425"/>
      <c r="S17" s="838">
        <v>7</v>
      </c>
      <c r="T17" s="839"/>
      <c r="U17" s="1247">
        <v>2</v>
      </c>
      <c r="V17" s="1247">
        <v>37</v>
      </c>
    </row>
    <row r="18" spans="2:22">
      <c r="D18" s="546"/>
      <c r="E18" s="546"/>
      <c r="F18" s="546"/>
      <c r="G18" s="546"/>
      <c r="H18" s="546"/>
      <c r="M18" s="23"/>
    </row>
    <row r="19" spans="2:22" ht="23.25" customHeight="1">
      <c r="B19" s="548" t="s">
        <v>345</v>
      </c>
      <c r="D19" s="264"/>
      <c r="E19" s="264"/>
      <c r="F19" s="264"/>
      <c r="G19" s="264"/>
      <c r="H19" s="264"/>
      <c r="J19" s="46"/>
      <c r="K19" s="46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2" ht="23.25" customHeight="1">
      <c r="C20" s="400" t="s">
        <v>386</v>
      </c>
      <c r="D20" s="545"/>
      <c r="E20" s="398"/>
      <c r="F20" s="398"/>
      <c r="G20" s="398"/>
      <c r="H20" s="398"/>
      <c r="I20" s="545"/>
      <c r="J20" s="400"/>
      <c r="K20" s="40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23.25" customHeight="1">
      <c r="C21" s="1375" t="s">
        <v>329</v>
      </c>
      <c r="D21" s="1376"/>
      <c r="E21" s="1376"/>
      <c r="F21" s="1376"/>
      <c r="G21" s="1376"/>
      <c r="H21" s="1376"/>
      <c r="I21" s="1376"/>
      <c r="J21" s="1377"/>
      <c r="K21" s="549" t="s">
        <v>115</v>
      </c>
      <c r="L21" s="276"/>
      <c r="M21" s="276"/>
      <c r="N21" s="276" t="s">
        <v>116</v>
      </c>
      <c r="O21" s="276"/>
      <c r="P21" s="276"/>
      <c r="Q21" s="276"/>
      <c r="R21" s="276"/>
      <c r="S21" s="276"/>
      <c r="T21" s="276"/>
      <c r="U21" s="276"/>
      <c r="V21" s="745"/>
    </row>
    <row r="22" spans="2:22" ht="23.25" customHeight="1">
      <c r="C22" s="550"/>
      <c r="D22" s="551"/>
      <c r="E22" s="551"/>
      <c r="F22" s="551"/>
      <c r="G22" s="551"/>
      <c r="H22" s="551"/>
      <c r="I22" s="552">
        <v>58</v>
      </c>
      <c r="J22" s="553"/>
      <c r="K22" s="554">
        <v>2</v>
      </c>
      <c r="L22" s="970" t="s">
        <v>422</v>
      </c>
      <c r="M22" s="874"/>
      <c r="N22" s="874"/>
      <c r="O22" s="874"/>
      <c r="P22" s="874"/>
      <c r="Q22" s="874"/>
      <c r="R22" s="874"/>
      <c r="S22" s="874"/>
      <c r="T22" s="874"/>
      <c r="U22" s="874"/>
      <c r="V22" s="875"/>
    </row>
    <row r="23" spans="2:22" ht="23.25" customHeight="1">
      <c r="C23" s="550"/>
      <c r="D23" s="551"/>
      <c r="E23" s="551"/>
      <c r="F23" s="551"/>
      <c r="G23" s="551"/>
      <c r="H23" s="551"/>
      <c r="I23" s="552">
        <v>61</v>
      </c>
      <c r="J23" s="553"/>
      <c r="K23" s="554">
        <v>8</v>
      </c>
      <c r="L23" s="970" t="s">
        <v>423</v>
      </c>
      <c r="M23" s="874"/>
      <c r="N23" s="874"/>
      <c r="O23" s="874"/>
      <c r="P23" s="874"/>
      <c r="Q23" s="874"/>
      <c r="R23" s="874"/>
      <c r="S23" s="874"/>
      <c r="T23" s="874"/>
      <c r="U23" s="874"/>
      <c r="V23" s="875"/>
    </row>
    <row r="24" spans="2:22" ht="23.25" customHeight="1">
      <c r="C24" s="550"/>
      <c r="D24" s="551"/>
      <c r="E24" s="551"/>
      <c r="F24" s="551"/>
      <c r="G24" s="551"/>
      <c r="H24" s="551"/>
      <c r="I24" s="552">
        <v>63</v>
      </c>
      <c r="J24" s="553"/>
      <c r="K24" s="554">
        <v>52</v>
      </c>
      <c r="L24" s="970" t="s">
        <v>362</v>
      </c>
      <c r="M24" s="874"/>
      <c r="N24" s="874"/>
      <c r="O24" s="874"/>
      <c r="P24" s="874"/>
      <c r="Q24" s="874"/>
      <c r="R24" s="874"/>
      <c r="S24" s="874"/>
      <c r="T24" s="874"/>
      <c r="U24" s="874"/>
      <c r="V24" s="875"/>
    </row>
    <row r="25" spans="2:22" ht="23.25" customHeight="1">
      <c r="C25" s="555"/>
      <c r="D25" s="556"/>
      <c r="E25" s="556"/>
      <c r="F25" s="556"/>
      <c r="G25" s="556"/>
      <c r="H25" s="556"/>
      <c r="I25" s="557"/>
      <c r="J25" s="558"/>
      <c r="K25" s="559"/>
      <c r="L25" s="971" t="s">
        <v>424</v>
      </c>
      <c r="M25" s="276"/>
      <c r="N25" s="276"/>
      <c r="O25" s="276"/>
      <c r="P25" s="276"/>
      <c r="Q25" s="276"/>
      <c r="R25" s="276"/>
      <c r="S25" s="276"/>
      <c r="T25" s="276"/>
      <c r="U25" s="276"/>
      <c r="V25" s="745"/>
    </row>
    <row r="26" spans="2:22" ht="23.25" customHeight="1">
      <c r="C26" s="555"/>
      <c r="D26" s="556"/>
      <c r="E26" s="556"/>
      <c r="F26" s="556"/>
      <c r="G26" s="556"/>
      <c r="H26" s="556"/>
      <c r="I26" s="557"/>
      <c r="J26" s="558"/>
      <c r="K26" s="559"/>
      <c r="L26" s="971" t="s">
        <v>425</v>
      </c>
      <c r="M26" s="276"/>
      <c r="N26" s="276"/>
      <c r="O26" s="276"/>
      <c r="P26" s="276"/>
      <c r="Q26" s="276"/>
      <c r="R26" s="276"/>
      <c r="S26" s="276"/>
      <c r="T26" s="276"/>
      <c r="U26" s="276"/>
      <c r="V26" s="745"/>
    </row>
    <row r="27" spans="2:22" ht="23.25" customHeight="1">
      <c r="C27" s="555"/>
      <c r="D27" s="556"/>
      <c r="E27" s="556"/>
      <c r="F27" s="556"/>
      <c r="G27" s="556"/>
      <c r="H27" s="556"/>
      <c r="I27" s="557"/>
      <c r="J27" s="558"/>
      <c r="K27" s="559"/>
      <c r="L27" s="971" t="s">
        <v>426</v>
      </c>
      <c r="M27" s="276"/>
      <c r="N27" s="276"/>
      <c r="O27" s="276"/>
      <c r="P27" s="276"/>
      <c r="Q27" s="276"/>
      <c r="R27" s="276"/>
      <c r="S27" s="276"/>
      <c r="T27" s="276"/>
      <c r="U27" s="276"/>
      <c r="V27" s="745"/>
    </row>
    <row r="28" spans="2:22" ht="23.25" customHeight="1">
      <c r="C28" s="560"/>
      <c r="D28" s="561"/>
      <c r="E28" s="561"/>
      <c r="F28" s="561"/>
      <c r="G28" s="561"/>
      <c r="H28" s="561"/>
      <c r="I28" s="401"/>
      <c r="J28" s="562"/>
      <c r="K28" s="563"/>
      <c r="L28" s="972" t="s">
        <v>427</v>
      </c>
      <c r="M28" s="876"/>
      <c r="N28" s="876"/>
      <c r="O28" s="876"/>
      <c r="P28" s="876"/>
      <c r="Q28" s="876"/>
      <c r="R28" s="876"/>
      <c r="S28" s="876"/>
      <c r="T28" s="876"/>
      <c r="U28" s="876"/>
      <c r="V28" s="877"/>
    </row>
    <row r="29" spans="2:22" ht="23.25" customHeight="1">
      <c r="C29" s="1378" t="s">
        <v>117</v>
      </c>
      <c r="D29" s="1378"/>
      <c r="E29" s="1378"/>
      <c r="F29" s="1378"/>
      <c r="G29" s="1378"/>
      <c r="H29" s="1378"/>
      <c r="I29" s="1378"/>
      <c r="J29" s="1378"/>
      <c r="K29" s="564">
        <v>62</v>
      </c>
      <c r="L29" s="878"/>
      <c r="M29" s="879"/>
      <c r="N29" s="879"/>
      <c r="O29" s="879"/>
      <c r="P29" s="879"/>
      <c r="Q29" s="879"/>
      <c r="R29" s="879"/>
      <c r="S29" s="879"/>
      <c r="T29" s="879"/>
      <c r="U29" s="879"/>
      <c r="V29" s="880"/>
    </row>
    <row r="30" spans="2:22">
      <c r="C30" s="21"/>
      <c r="I30" s="20"/>
    </row>
    <row r="31" spans="2:22" ht="23.25" customHeight="1">
      <c r="C31" s="973" t="s">
        <v>385</v>
      </c>
      <c r="D31" s="503"/>
      <c r="E31" s="392"/>
      <c r="F31" s="392"/>
      <c r="G31" s="392"/>
      <c r="H31" s="392"/>
      <c r="I31" s="973"/>
      <c r="J31" s="404"/>
      <c r="K31" s="974"/>
      <c r="L31" s="975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23.25" customHeight="1">
      <c r="C32" s="1379" t="s">
        <v>329</v>
      </c>
      <c r="D32" s="1379"/>
      <c r="E32" s="1379"/>
      <c r="F32" s="1379"/>
      <c r="G32" s="1379"/>
      <c r="H32" s="1379"/>
      <c r="I32" s="1379"/>
      <c r="J32" s="1379"/>
      <c r="K32" s="976" t="s">
        <v>115</v>
      </c>
      <c r="L32" s="971"/>
      <c r="M32" s="276"/>
      <c r="N32" s="276" t="s">
        <v>116</v>
      </c>
      <c r="O32" s="276"/>
      <c r="P32" s="276"/>
      <c r="Q32" s="276"/>
      <c r="R32" s="276"/>
      <c r="S32" s="276"/>
      <c r="T32" s="276"/>
      <c r="U32" s="276"/>
      <c r="V32" s="745"/>
    </row>
    <row r="33" spans="3:22" ht="23.25" customHeight="1">
      <c r="C33" s="977"/>
      <c r="D33" s="978"/>
      <c r="E33" s="978"/>
      <c r="F33" s="978"/>
      <c r="G33" s="978"/>
      <c r="H33" s="978"/>
      <c r="I33" s="979">
        <v>19</v>
      </c>
      <c r="J33" s="980"/>
      <c r="K33" s="981">
        <v>62</v>
      </c>
      <c r="L33" s="970" t="s">
        <v>363</v>
      </c>
      <c r="M33" s="874"/>
      <c r="N33" s="874"/>
      <c r="O33" s="874"/>
      <c r="P33" s="874"/>
      <c r="Q33" s="874"/>
      <c r="R33" s="874"/>
      <c r="S33" s="874"/>
      <c r="T33" s="874"/>
      <c r="U33" s="874"/>
      <c r="V33" s="875"/>
    </row>
    <row r="34" spans="3:22" ht="23.25" customHeight="1">
      <c r="C34" s="982"/>
      <c r="D34" s="965"/>
      <c r="E34" s="965"/>
      <c r="F34" s="965"/>
      <c r="G34" s="965"/>
      <c r="H34" s="965"/>
      <c r="I34" s="405"/>
      <c r="J34" s="983"/>
      <c r="K34" s="984"/>
      <c r="L34" s="971"/>
      <c r="M34" s="276"/>
      <c r="N34" s="276"/>
      <c r="O34" s="276"/>
      <c r="P34" s="276"/>
      <c r="Q34" s="276"/>
      <c r="R34" s="276"/>
      <c r="S34" s="276"/>
      <c r="T34" s="276"/>
      <c r="U34" s="276"/>
      <c r="V34" s="745"/>
    </row>
    <row r="35" spans="3:22" ht="23.25" customHeight="1">
      <c r="C35" s="1380" t="s">
        <v>117</v>
      </c>
      <c r="D35" s="1381"/>
      <c r="E35" s="1381"/>
      <c r="F35" s="1381"/>
      <c r="G35" s="1381"/>
      <c r="H35" s="1381"/>
      <c r="I35" s="1381"/>
      <c r="J35" s="1381"/>
      <c r="K35" s="985">
        <v>62</v>
      </c>
      <c r="L35" s="986"/>
      <c r="M35" s="882"/>
      <c r="N35" s="882"/>
      <c r="O35" s="882"/>
      <c r="P35" s="882"/>
      <c r="Q35" s="882"/>
      <c r="R35" s="882"/>
      <c r="S35" s="882"/>
      <c r="T35" s="882"/>
      <c r="U35" s="882"/>
      <c r="V35" s="883"/>
    </row>
    <row r="36" spans="3:22">
      <c r="C36" s="493"/>
      <c r="D36" s="503"/>
      <c r="E36" s="503"/>
      <c r="F36" s="503"/>
      <c r="G36" s="503"/>
      <c r="H36" s="503"/>
      <c r="I36" s="503"/>
      <c r="J36" s="493"/>
      <c r="K36" s="493"/>
      <c r="L36" s="433"/>
    </row>
    <row r="37" spans="3:22" s="22" customFormat="1" ht="23.25" customHeight="1">
      <c r="C37" s="987" t="s">
        <v>387</v>
      </c>
      <c r="D37" s="987"/>
      <c r="E37" s="988"/>
      <c r="F37" s="988"/>
      <c r="G37" s="988"/>
      <c r="H37" s="988"/>
      <c r="I37" s="987"/>
      <c r="J37" s="974"/>
      <c r="K37" s="974"/>
      <c r="L37" s="974"/>
      <c r="M37" s="400"/>
      <c r="N37" s="400"/>
      <c r="O37" s="400"/>
      <c r="P37" s="400"/>
      <c r="Q37" s="400"/>
      <c r="R37" s="400"/>
      <c r="S37" s="400"/>
      <c r="T37" s="400"/>
      <c r="U37" s="400"/>
      <c r="V37" s="400"/>
    </row>
    <row r="38" spans="3:22" ht="23.25" customHeight="1">
      <c r="C38" s="1382" t="s">
        <v>329</v>
      </c>
      <c r="D38" s="1382"/>
      <c r="E38" s="1382"/>
      <c r="F38" s="1382"/>
      <c r="G38" s="1382"/>
      <c r="H38" s="1382"/>
      <c r="I38" s="1382"/>
      <c r="J38" s="1382"/>
      <c r="K38" s="976" t="s">
        <v>115</v>
      </c>
      <c r="L38" s="971"/>
      <c r="M38" s="276"/>
      <c r="N38" s="276" t="s">
        <v>116</v>
      </c>
      <c r="O38" s="276"/>
      <c r="P38" s="276"/>
      <c r="Q38" s="276"/>
      <c r="R38" s="276"/>
      <c r="S38" s="276"/>
      <c r="T38" s="276"/>
      <c r="U38" s="276"/>
      <c r="V38" s="745"/>
    </row>
    <row r="39" spans="3:22" ht="23.25" customHeight="1">
      <c r="C39" s="1261"/>
      <c r="D39" s="1262"/>
      <c r="E39" s="1262"/>
      <c r="F39" s="1262"/>
      <c r="G39" s="1262"/>
      <c r="H39" s="1262"/>
      <c r="I39" s="1263">
        <v>16</v>
      </c>
      <c r="J39" s="1264"/>
      <c r="K39" s="1265">
        <v>9</v>
      </c>
      <c r="L39" s="1266" t="s">
        <v>428</v>
      </c>
      <c r="M39" s="1267"/>
      <c r="N39" s="1267"/>
      <c r="O39" s="1267"/>
      <c r="P39" s="1267"/>
      <c r="Q39" s="1267"/>
      <c r="R39" s="1267"/>
      <c r="S39" s="1267"/>
      <c r="T39" s="1267"/>
      <c r="U39" s="1267"/>
      <c r="V39" s="1268"/>
    </row>
    <row r="40" spans="3:22" ht="23.25" customHeight="1">
      <c r="C40" s="982"/>
      <c r="D40" s="1260"/>
      <c r="E40" s="1260"/>
      <c r="F40" s="1260"/>
      <c r="G40" s="1260"/>
      <c r="H40" s="1260"/>
      <c r="I40" s="405">
        <v>17</v>
      </c>
      <c r="J40" s="983"/>
      <c r="K40" s="984">
        <v>53</v>
      </c>
      <c r="L40" s="971" t="s">
        <v>362</v>
      </c>
      <c r="M40" s="276"/>
      <c r="N40" s="276"/>
      <c r="O40" s="276"/>
      <c r="P40" s="276"/>
      <c r="Q40" s="276"/>
      <c r="R40" s="276"/>
      <c r="S40" s="276"/>
      <c r="T40" s="276"/>
      <c r="U40" s="276"/>
      <c r="V40" s="745"/>
    </row>
    <row r="41" spans="3:22" ht="23.25" customHeight="1">
      <c r="C41" s="982"/>
      <c r="D41" s="1260"/>
      <c r="E41" s="1260"/>
      <c r="F41" s="1260"/>
      <c r="G41" s="1260"/>
      <c r="H41" s="1260"/>
      <c r="I41" s="405"/>
      <c r="J41" s="983"/>
      <c r="K41" s="984"/>
      <c r="L41" s="971" t="s">
        <v>424</v>
      </c>
      <c r="M41" s="276"/>
      <c r="N41" s="276"/>
      <c r="O41" s="276"/>
      <c r="P41" s="276"/>
      <c r="Q41" s="276"/>
      <c r="R41" s="276"/>
      <c r="S41" s="276"/>
      <c r="T41" s="276"/>
      <c r="U41" s="276"/>
      <c r="V41" s="745"/>
    </row>
    <row r="42" spans="3:22" ht="23.25" customHeight="1">
      <c r="C42" s="982"/>
      <c r="D42" s="1260"/>
      <c r="E42" s="1260"/>
      <c r="F42" s="1260"/>
      <c r="G42" s="1260"/>
      <c r="H42" s="1260"/>
      <c r="I42" s="405"/>
      <c r="J42" s="983"/>
      <c r="K42" s="984"/>
      <c r="L42" s="971" t="s">
        <v>429</v>
      </c>
      <c r="M42" s="276"/>
      <c r="N42" s="276"/>
      <c r="O42" s="276"/>
      <c r="P42" s="276"/>
      <c r="Q42" s="276"/>
      <c r="R42" s="276"/>
      <c r="S42" s="276"/>
      <c r="T42" s="276"/>
      <c r="U42" s="276"/>
      <c r="V42" s="745"/>
    </row>
    <row r="43" spans="3:22" ht="23.25" customHeight="1">
      <c r="C43" s="982"/>
      <c r="D43" s="1260"/>
      <c r="E43" s="1260"/>
      <c r="F43" s="1260"/>
      <c r="G43" s="1260"/>
      <c r="H43" s="1260"/>
      <c r="I43" s="405"/>
      <c r="J43" s="983"/>
      <c r="K43" s="984"/>
      <c r="L43" s="971" t="s">
        <v>426</v>
      </c>
      <c r="M43" s="276"/>
      <c r="N43" s="276"/>
      <c r="O43" s="276"/>
      <c r="P43" s="276"/>
      <c r="Q43" s="276"/>
      <c r="R43" s="276"/>
      <c r="S43" s="276"/>
      <c r="T43" s="276"/>
      <c r="U43" s="276"/>
      <c r="V43" s="745"/>
    </row>
    <row r="44" spans="3:22" ht="23.25" customHeight="1">
      <c r="C44" s="982"/>
      <c r="D44" s="1260"/>
      <c r="E44" s="1260"/>
      <c r="F44" s="1260"/>
      <c r="G44" s="1260"/>
      <c r="H44" s="1260"/>
      <c r="I44" s="405"/>
      <c r="J44" s="983"/>
      <c r="K44" s="984"/>
      <c r="L44" s="971" t="s">
        <v>427</v>
      </c>
      <c r="M44" s="276"/>
      <c r="N44" s="276"/>
      <c r="O44" s="276"/>
      <c r="P44" s="276"/>
      <c r="Q44" s="276"/>
      <c r="R44" s="276"/>
      <c r="S44" s="276"/>
      <c r="T44" s="276"/>
      <c r="U44" s="276"/>
      <c r="V44" s="745"/>
    </row>
    <row r="45" spans="3:22" ht="23.25" customHeight="1">
      <c r="C45" s="1383" t="s">
        <v>117</v>
      </c>
      <c r="D45" s="1384"/>
      <c r="E45" s="1384"/>
      <c r="F45" s="1384"/>
      <c r="G45" s="1384"/>
      <c r="H45" s="1384"/>
      <c r="I45" s="1384"/>
      <c r="J45" s="1384"/>
      <c r="K45" s="565">
        <v>62</v>
      </c>
      <c r="L45" s="881"/>
      <c r="M45" s="882"/>
      <c r="N45" s="882"/>
      <c r="O45" s="882"/>
      <c r="P45" s="882"/>
      <c r="Q45" s="882"/>
      <c r="R45" s="882"/>
      <c r="S45" s="882"/>
      <c r="T45" s="882"/>
      <c r="U45" s="882"/>
      <c r="V45" s="883"/>
    </row>
    <row r="46" spans="3:22" ht="12" customHeight="1">
      <c r="D46" s="546"/>
      <c r="E46" s="546"/>
      <c r="F46" s="546"/>
      <c r="G46" s="546"/>
      <c r="H46" s="546"/>
      <c r="M46" s="23"/>
    </row>
  </sheetData>
  <sheetProtection selectLockedCells="1" selectUnlockedCells="1"/>
  <mergeCells count="26">
    <mergeCell ref="D7:K8"/>
    <mergeCell ref="L7:N7"/>
    <mergeCell ref="O7:Q7"/>
    <mergeCell ref="R7:T7"/>
    <mergeCell ref="U7:V7"/>
    <mergeCell ref="L8:N8"/>
    <mergeCell ref="O8:Q8"/>
    <mergeCell ref="R8:T8"/>
    <mergeCell ref="D9:I11"/>
    <mergeCell ref="J9:K9"/>
    <mergeCell ref="J10:K10"/>
    <mergeCell ref="J11:K11"/>
    <mergeCell ref="D12:I14"/>
    <mergeCell ref="J12:K12"/>
    <mergeCell ref="J13:K13"/>
    <mergeCell ref="J14:K14"/>
    <mergeCell ref="C29:J29"/>
    <mergeCell ref="C32:J32"/>
    <mergeCell ref="C35:J35"/>
    <mergeCell ref="C38:J38"/>
    <mergeCell ref="C45:J45"/>
    <mergeCell ref="D15:I17"/>
    <mergeCell ref="J15:K15"/>
    <mergeCell ref="J16:K16"/>
    <mergeCell ref="J17:K17"/>
    <mergeCell ref="C21:J21"/>
  </mergeCells>
  <phoneticPr fontId="26"/>
  <pageMargins left="0.86614173228346458" right="0.6692913385826772" top="0.78740157480314965" bottom="0.59055118110236227" header="0.51181102362204722" footer="0.39370078740157483"/>
  <pageSetup paperSize="9" scale="83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35</vt:i4>
      </vt:variant>
    </vt:vector>
  </HeadingPairs>
  <TitlesOfParts>
    <vt:vector size="59" baseType="lpstr">
      <vt:lpstr>表1-1</vt:lpstr>
      <vt:lpstr>表1-2</vt:lpstr>
      <vt:lpstr>図1</vt:lpstr>
      <vt:lpstr>表2</vt:lpstr>
      <vt:lpstr>表3</vt:lpstr>
      <vt:lpstr>表4及び5</vt:lpstr>
      <vt:lpstr>図2</vt:lpstr>
      <vt:lpstr>図3</vt:lpstr>
      <vt:lpstr>表6及7</vt:lpstr>
      <vt:lpstr>表8及9</vt:lpstr>
      <vt:lpstr>図4</vt:lpstr>
      <vt:lpstr>表10-1</vt:lpstr>
      <vt:lpstr>表10-2</vt:lpstr>
      <vt:lpstr>図5</vt:lpstr>
      <vt:lpstr>図6</vt:lpstr>
      <vt:lpstr>図7</vt:lpstr>
      <vt:lpstr>図8</vt:lpstr>
      <vt:lpstr>表12-1</vt:lpstr>
      <vt:lpstr>表12-2</vt:lpstr>
      <vt:lpstr>表13</vt:lpstr>
      <vt:lpstr>表14-1</vt:lpstr>
      <vt:lpstr>表14-2</vt:lpstr>
      <vt:lpstr>表15</vt:lpstr>
      <vt:lpstr>情報</vt:lpstr>
      <vt:lpstr>'表10-1'!___xlnm.Print_Area</vt:lpstr>
      <vt:lpstr>'表10-2'!__xlnm.Print_Area</vt:lpstr>
      <vt:lpstr>'表12-1'!__xlnm.Print_Area</vt:lpstr>
      <vt:lpstr>表13!__xlnm.Print_Area</vt:lpstr>
      <vt:lpstr>'表14-2'!__xlnm.Print_Area</vt:lpstr>
      <vt:lpstr>表2!__xlnm.Print_Area</vt:lpstr>
      <vt:lpstr>表4及び5!__xlnm.Print_Area</vt:lpstr>
      <vt:lpstr>表6及7!__xlnm.Print_Area</vt:lpstr>
      <vt:lpstr>図1!Print_Area</vt:lpstr>
      <vt:lpstr>図2!Print_Area</vt:lpstr>
      <vt:lpstr>図3!Print_Area</vt:lpstr>
      <vt:lpstr>図4!Print_Area</vt:lpstr>
      <vt:lpstr>図5!Print_Area</vt:lpstr>
      <vt:lpstr>図6!Print_Area</vt:lpstr>
      <vt:lpstr>図7!Print_Area</vt:lpstr>
      <vt:lpstr>図8!Print_Area</vt:lpstr>
      <vt:lpstr>'表10-1'!Print_Area</vt:lpstr>
      <vt:lpstr>'表10-2'!Print_Area</vt:lpstr>
      <vt:lpstr>'表1-1'!Print_Area</vt:lpstr>
      <vt:lpstr>'表1-2'!Print_Area</vt:lpstr>
      <vt:lpstr>'表12-1'!Print_Area</vt:lpstr>
      <vt:lpstr>'表12-2'!Print_Area</vt:lpstr>
      <vt:lpstr>表13!Print_Area</vt:lpstr>
      <vt:lpstr>'表14-1'!Print_Area</vt:lpstr>
      <vt:lpstr>'表14-2'!Print_Area</vt:lpstr>
      <vt:lpstr>表15!Print_Area</vt:lpstr>
      <vt:lpstr>表2!Print_Area</vt:lpstr>
      <vt:lpstr>表3!Print_Area</vt:lpstr>
      <vt:lpstr>表4及び5!Print_Area</vt:lpstr>
      <vt:lpstr>表6及7!Print_Area</vt:lpstr>
      <vt:lpstr>表8及9!Print_Area</vt:lpstr>
      <vt:lpstr>'表10-2'!Z_5CAA5105_8933_11D9_B515_00E0006B9775__wvu_PrintArea</vt:lpstr>
      <vt:lpstr>'表12-1'!Z_5CAA5105_8933_11D9_B515_00E0006B9775__wvu_PrintArea</vt:lpstr>
      <vt:lpstr>表2!Z_5CAA5105_8933_11D9_B515_00E0006B9775__wvu_PrintArea</vt:lpstr>
      <vt:lpstr>表6及7!Z_5CAA5105_8933_11D9_B515_00E0006B9775__wvu_PrintArea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2021-11-30T05:54:28Z</cp:lastPrinted>
  <dcterms:created xsi:type="dcterms:W3CDTF">2021-10-13T12:17:01Z</dcterms:created>
  <dcterms:modified xsi:type="dcterms:W3CDTF">2022-07-15T05:11:39Z</dcterms:modified>
</cp:coreProperties>
</file>