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7100" windowHeight="7875"/>
  </bookViews>
  <sheets>
    <sheet name="17" sheetId="2" r:id="rId1"/>
  </sheets>
  <calcPr calcId="145621"/>
</workbook>
</file>

<file path=xl/calcChain.xml><?xml version="1.0" encoding="utf-8"?>
<calcChain xmlns="http://schemas.openxmlformats.org/spreadsheetml/2006/main">
  <c r="J40" i="2" l="1"/>
  <c r="D39" i="2" l="1"/>
  <c r="J25" i="2"/>
  <c r="I25" i="2"/>
  <c r="J10" i="2"/>
  <c r="I9" i="2"/>
  <c r="I40" i="2"/>
  <c r="H39" i="2"/>
  <c r="G39" i="2"/>
  <c r="F39" i="2"/>
  <c r="E39" i="2"/>
  <c r="C39" i="2"/>
  <c r="J36" i="2"/>
  <c r="H24" i="2"/>
  <c r="G24" i="2"/>
  <c r="F24" i="2"/>
  <c r="E24" i="2"/>
  <c r="D24" i="2"/>
  <c r="C24" i="2"/>
  <c r="K21" i="2"/>
  <c r="K36" i="2" s="1"/>
  <c r="C37" i="2" s="1"/>
  <c r="J21" i="2"/>
  <c r="I21" i="2"/>
  <c r="I36" i="2" s="1"/>
  <c r="I10" i="2"/>
  <c r="J9" i="2"/>
  <c r="H8" i="2"/>
  <c r="G8" i="2"/>
  <c r="F8" i="2"/>
  <c r="E8" i="2"/>
  <c r="D8" i="2"/>
  <c r="C8" i="2"/>
  <c r="I6" i="2"/>
  <c r="I22" i="2" s="1"/>
  <c r="I37" i="2" s="1"/>
  <c r="C6" i="2" l="1"/>
  <c r="C29" i="2"/>
  <c r="C14" i="2"/>
  <c r="J8" i="2"/>
  <c r="I39" i="2"/>
  <c r="J39" i="2"/>
  <c r="K40" i="2"/>
  <c r="K39" i="2" s="1"/>
  <c r="C43" i="2" s="1"/>
  <c r="C44" i="2"/>
  <c r="K25" i="2"/>
  <c r="K24" i="2" s="1"/>
  <c r="C28" i="2" s="1"/>
  <c r="I24" i="2"/>
  <c r="J24" i="2"/>
  <c r="K9" i="2"/>
  <c r="K10" i="2"/>
  <c r="C22" i="2"/>
  <c r="I8" i="2"/>
  <c r="C45" i="2" l="1"/>
  <c r="C30" i="2"/>
  <c r="K8" i="2"/>
  <c r="C13" i="2" s="1"/>
  <c r="C15" i="2" s="1"/>
</calcChain>
</file>

<file path=xl/sharedStrings.xml><?xml version="1.0" encoding="utf-8"?>
<sst xmlns="http://schemas.openxmlformats.org/spreadsheetml/2006/main" count="79" uniqueCount="31">
  <si>
    <t>人</t>
    <rPh sb="0" eb="1">
      <t>ニン</t>
    </rPh>
    <phoneticPr fontId="1"/>
  </si>
  <si>
    <t>合計</t>
    <rPh sb="0" eb="2">
      <t>ゴウケイ</t>
    </rPh>
    <phoneticPr fontId="1"/>
  </si>
  <si>
    <t>老人</t>
    <rPh sb="0" eb="2">
      <t>ロウジン</t>
    </rPh>
    <phoneticPr fontId="1"/>
  </si>
  <si>
    <t>一般</t>
    <rPh sb="0" eb="2">
      <t>イッパン</t>
    </rPh>
    <phoneticPr fontId="1"/>
  </si>
  <si>
    <t>内訳</t>
    <rPh sb="0" eb="2">
      <t>ウチワケ</t>
    </rPh>
    <phoneticPr fontId="1"/>
  </si>
  <si>
    <t>疾病名</t>
    <rPh sb="0" eb="2">
      <t>シッペイ</t>
    </rPh>
    <rPh sb="2" eb="3">
      <t>メイ</t>
    </rPh>
    <phoneticPr fontId="1"/>
  </si>
  <si>
    <t>第17表</t>
    <rPh sb="0" eb="1">
      <t>ダイ</t>
    </rPh>
    <rPh sb="3" eb="4">
      <t>ヒョウ</t>
    </rPh>
    <phoneticPr fontId="1"/>
  </si>
  <si>
    <t>Ｂ型・Ｃ型ウイルス肝炎治療医療費助成対象者</t>
    <rPh sb="1" eb="2">
      <t>カタ</t>
    </rPh>
    <rPh sb="4" eb="5">
      <t>カタ</t>
    </rPh>
    <rPh sb="9" eb="11">
      <t>カンエン</t>
    </rPh>
    <rPh sb="11" eb="13">
      <t>チリョウ</t>
    </rPh>
    <rPh sb="13" eb="16">
      <t>イリョウヒ</t>
    </rPh>
    <rPh sb="16" eb="18">
      <t>ジョセイ</t>
    </rPh>
    <rPh sb="18" eb="21">
      <t>タイショウシャ</t>
    </rPh>
    <phoneticPr fontId="1"/>
  </si>
  <si>
    <t>Ｂ型・Ｃ型ウイルス肝炎インターフェロン治療医療費助成対象者（３－１）</t>
    <rPh sb="1" eb="2">
      <t>カタ</t>
    </rPh>
    <rPh sb="4" eb="5">
      <t>カタ</t>
    </rPh>
    <rPh sb="9" eb="11">
      <t>カンエン</t>
    </rPh>
    <rPh sb="19" eb="21">
      <t>チリョウ</t>
    </rPh>
    <rPh sb="21" eb="24">
      <t>イリョウヒ</t>
    </rPh>
    <rPh sb="24" eb="26">
      <t>ジョセイ</t>
    </rPh>
    <rPh sb="26" eb="29">
      <t>タイショウシャ</t>
    </rPh>
    <phoneticPr fontId="1"/>
  </si>
  <si>
    <t>月末</t>
  </si>
  <si>
    <t>認　　定</t>
    <rPh sb="0" eb="1">
      <t>シノブ</t>
    </rPh>
    <rPh sb="3" eb="4">
      <t>サダム</t>
    </rPh>
    <phoneticPr fontId="1"/>
  </si>
  <si>
    <t>資 格 喪 失</t>
    <rPh sb="0" eb="1">
      <t>シ</t>
    </rPh>
    <rPh sb="2" eb="3">
      <t>カク</t>
    </rPh>
    <rPh sb="4" eb="5">
      <t>モ</t>
    </rPh>
    <rPh sb="6" eb="7">
      <t>シツ</t>
    </rPh>
    <phoneticPr fontId="1"/>
  </si>
  <si>
    <t>一 般</t>
    <rPh sb="0" eb="1">
      <t>イチ</t>
    </rPh>
    <rPh sb="2" eb="3">
      <t>パン</t>
    </rPh>
    <phoneticPr fontId="1"/>
  </si>
  <si>
    <t>老 人</t>
    <rPh sb="0" eb="1">
      <t>ロウ</t>
    </rPh>
    <rPh sb="2" eb="3">
      <t>ジン</t>
    </rPh>
    <phoneticPr fontId="1"/>
  </si>
  <si>
    <t>合 計</t>
    <rPh sb="0" eb="1">
      <t>ゴウ</t>
    </rPh>
    <rPh sb="2" eb="3">
      <t>ケイ</t>
    </rPh>
    <phoneticPr fontId="1"/>
  </si>
  <si>
    <t>総数</t>
    <rPh sb="0" eb="2">
      <t>ソウスウ</t>
    </rPh>
    <phoneticPr fontId="1"/>
  </si>
  <si>
    <t>Ｂ型ウイルス肝炎</t>
    <rPh sb="1" eb="2">
      <t>カタ</t>
    </rPh>
    <rPh sb="6" eb="8">
      <t>カンエン</t>
    </rPh>
    <phoneticPr fontId="1"/>
  </si>
  <si>
    <t>Ｃ型ウイルス肝炎</t>
    <rPh sb="1" eb="2">
      <t>カタ</t>
    </rPh>
    <rPh sb="6" eb="8">
      <t>カンエン</t>
    </rPh>
    <phoneticPr fontId="1"/>
  </si>
  <si>
    <t xml:space="preserve"> 注　平成19年10月1日より助成開始</t>
    <rPh sb="1" eb="2">
      <t>チュウ</t>
    </rPh>
    <rPh sb="3" eb="5">
      <t>ヘイセイ</t>
    </rPh>
    <rPh sb="7" eb="8">
      <t>ネン</t>
    </rPh>
    <rPh sb="10" eb="11">
      <t>ガツ</t>
    </rPh>
    <rPh sb="12" eb="13">
      <t>ニチ</t>
    </rPh>
    <rPh sb="15" eb="17">
      <t>ジョセイ</t>
    </rPh>
    <rPh sb="17" eb="19">
      <t>カイシ</t>
    </rPh>
    <phoneticPr fontId="1"/>
  </si>
  <si>
    <t xml:space="preserve"> ☆当月</t>
    <rPh sb="2" eb="4">
      <t>トウゲツ</t>
    </rPh>
    <phoneticPr fontId="1"/>
  </si>
  <si>
    <t xml:space="preserve"> ☆前月</t>
    <rPh sb="2" eb="4">
      <t>ゼンゲツ</t>
    </rPh>
    <phoneticPr fontId="1"/>
  </si>
  <si>
    <t xml:space="preserve"> ☆当月－前月</t>
    <rPh sb="2" eb="4">
      <t>トウゲツ</t>
    </rPh>
    <rPh sb="5" eb="7">
      <t>ゼンゲツ</t>
    </rPh>
    <phoneticPr fontId="1"/>
  </si>
  <si>
    <t>人増</t>
    <rPh sb="0" eb="1">
      <t>ニン</t>
    </rPh>
    <rPh sb="1" eb="2">
      <t>マ</t>
    </rPh>
    <phoneticPr fontId="1"/>
  </si>
  <si>
    <t>Ｂ型ウイルス肝炎核酸アナログ製剤治療医療費助成対象者（３－２）</t>
    <rPh sb="1" eb="2">
      <t>カタ</t>
    </rPh>
    <rPh sb="6" eb="8">
      <t>カンエン</t>
    </rPh>
    <rPh sb="8" eb="10">
      <t>カクサン</t>
    </rPh>
    <rPh sb="14" eb="15">
      <t>セイ</t>
    </rPh>
    <rPh sb="15" eb="16">
      <t>ザイ</t>
    </rPh>
    <rPh sb="16" eb="18">
      <t>チリョウ</t>
    </rPh>
    <rPh sb="18" eb="21">
      <t>イリョウヒ</t>
    </rPh>
    <rPh sb="21" eb="23">
      <t>ジョセイ</t>
    </rPh>
    <rPh sb="23" eb="26">
      <t>タイショウシャ</t>
    </rPh>
    <phoneticPr fontId="1"/>
  </si>
  <si>
    <t xml:space="preserve"> 注　平成22年4月1日より助成開始</t>
    <rPh sb="1" eb="2">
      <t>チュウ</t>
    </rPh>
    <rPh sb="3" eb="5">
      <t>ヘイセイ</t>
    </rPh>
    <rPh sb="7" eb="8">
      <t>ネン</t>
    </rPh>
    <rPh sb="9" eb="10">
      <t>ガツ</t>
    </rPh>
    <rPh sb="11" eb="12">
      <t>ニチ</t>
    </rPh>
    <rPh sb="14" eb="16">
      <t>ジョセイ</t>
    </rPh>
    <rPh sb="16" eb="18">
      <t>カイシ</t>
    </rPh>
    <phoneticPr fontId="1"/>
  </si>
  <si>
    <t>Ｂ型・Ｃ型ウイルス肝炎インターフェロンフリー治療医療費助成対象者（３－３）</t>
    <rPh sb="1" eb="2">
      <t>ガタ</t>
    </rPh>
    <rPh sb="4" eb="5">
      <t>カタ</t>
    </rPh>
    <rPh sb="9" eb="11">
      <t>カンエン</t>
    </rPh>
    <rPh sb="22" eb="24">
      <t>チリョウ</t>
    </rPh>
    <rPh sb="24" eb="27">
      <t>イリョウヒ</t>
    </rPh>
    <rPh sb="27" eb="29">
      <t>ジョセイ</t>
    </rPh>
    <rPh sb="29" eb="32">
      <t>タイショウシャ</t>
    </rPh>
    <phoneticPr fontId="1"/>
  </si>
  <si>
    <t>注　平成26年9月2日より助成開始</t>
    <rPh sb="0" eb="1">
      <t>チュウ</t>
    </rPh>
    <rPh sb="2" eb="4">
      <t>ヘイセイ</t>
    </rPh>
    <rPh sb="6" eb="7">
      <t>ネン</t>
    </rPh>
    <rPh sb="8" eb="9">
      <t>ガツ</t>
    </rPh>
    <rPh sb="10" eb="11">
      <t>ニチ</t>
    </rPh>
    <rPh sb="13" eb="15">
      <t>ジョセイ</t>
    </rPh>
    <rPh sb="15" eb="17">
      <t>カイシ</t>
    </rPh>
    <phoneticPr fontId="1"/>
  </si>
  <si>
    <t>☆当月</t>
    <rPh sb="1" eb="3">
      <t>トウゲツ</t>
    </rPh>
    <phoneticPr fontId="1"/>
  </si>
  <si>
    <t>☆前月</t>
    <rPh sb="1" eb="3">
      <t>ゼンゲツ</t>
    </rPh>
    <phoneticPr fontId="1"/>
  </si>
  <si>
    <t>☆当月－前月</t>
    <rPh sb="1" eb="3">
      <t>トウゲツ</t>
    </rPh>
    <rPh sb="4" eb="6">
      <t>ゼンゲツ</t>
    </rPh>
    <phoneticPr fontId="1"/>
  </si>
  <si>
    <t xml:space="preserve"> 資料：保健政策部疾病対策課</t>
    <rPh sb="1" eb="3">
      <t>シリョウ</t>
    </rPh>
    <rPh sb="4" eb="6">
      <t>ホケン</t>
    </rPh>
    <rPh sb="6" eb="8">
      <t>セイサク</t>
    </rPh>
    <rPh sb="8" eb="9">
      <t>ブ</t>
    </rPh>
    <rPh sb="9" eb="11">
      <t>シッペイ</t>
    </rPh>
    <rPh sb="11" eb="13">
      <t>タイサク</t>
    </rPh>
    <rPh sb="13" eb="14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</si>
</sst>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81" formatCode="\(&quot;平&quot;&quot;成&quot;0&quot;年&quot;"/>
    <numFmt numFmtId="182" formatCode="0&quot;月&quot;&quot;分&quot;\)"/>
    <numFmt numFmtId="183" formatCode="#,##0;&quot;▲ &quot;#,##0"/>
    <numFmt numFmtId="184" formatCode="0_ 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9">
    <xf numFmtId="0" fontId="0" fillId="0" borderId="0" xfId="0">
      <alignment vertical="center"/>
    </xf>
    <xf numFmtId="0" fontId="3" fillId="0" borderId="0" xfId="0" applyFont="1" applyFill="1" applyProtection="1">
      <alignment vertical="center"/>
      <protection locked="0"/>
    </xf>
    <xf numFmtId="0" fontId="4" fillId="0" borderId="0" xfId="0" applyFont="1" applyFill="1">
      <alignment vertical="center"/>
    </xf>
    <xf numFmtId="0" fontId="3" fillId="0" borderId="0" xfId="0" applyFont="1" applyFill="1">
      <alignment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3" fillId="0" borderId="15" xfId="0" applyFont="1" applyFill="1" applyBorder="1" applyAlignment="1">
      <alignment horizontal="center" vertical="top"/>
    </xf>
    <xf numFmtId="0" fontId="3" fillId="0" borderId="15" xfId="0" applyFont="1" applyFill="1" applyBorder="1" applyAlignment="1">
      <alignment horizontal="left" vertical="top"/>
    </xf>
    <xf numFmtId="41" fontId="3" fillId="0" borderId="0" xfId="0" applyNumberFormat="1" applyFont="1" applyFill="1" applyBorder="1" applyAlignment="1">
      <alignment vertical="top"/>
    </xf>
    <xf numFmtId="0" fontId="3" fillId="0" borderId="1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16" xfId="0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center" vertical="center"/>
    </xf>
    <xf numFmtId="41" fontId="3" fillId="0" borderId="8" xfId="0" applyNumberFormat="1" applyFont="1" applyFill="1" applyBorder="1" applyAlignment="1">
      <alignment horizontal="center" vertical="center"/>
    </xf>
    <xf numFmtId="41" fontId="3" fillId="0" borderId="6" xfId="0" applyNumberFormat="1" applyFont="1" applyFill="1" applyBorder="1" applyAlignment="1">
      <alignment horizontal="center"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8" xfId="0" applyNumberFormat="1" applyFont="1" applyFill="1" applyBorder="1" applyAlignment="1">
      <alignment vertical="center"/>
    </xf>
    <xf numFmtId="41" fontId="3" fillId="0" borderId="6" xfId="0" applyNumberFormat="1" applyFont="1" applyFill="1" applyBorder="1" applyAlignment="1">
      <alignment vertical="center"/>
    </xf>
    <xf numFmtId="0" fontId="3" fillId="0" borderId="18" xfId="0" applyFont="1" applyFill="1" applyBorder="1">
      <alignment vertical="center"/>
    </xf>
    <xf numFmtId="41" fontId="3" fillId="0" borderId="5" xfId="0" applyNumberFormat="1" applyFont="1" applyFill="1" applyBorder="1" applyAlignment="1">
      <alignment vertical="center"/>
    </xf>
    <xf numFmtId="41" fontId="3" fillId="0" borderId="4" xfId="0" applyNumberFormat="1" applyFont="1" applyFill="1" applyBorder="1" applyAlignment="1">
      <alignment vertical="center"/>
    </xf>
    <xf numFmtId="0" fontId="3" fillId="0" borderId="14" xfId="0" applyFont="1" applyFill="1" applyBorder="1">
      <alignment vertical="center"/>
    </xf>
    <xf numFmtId="41" fontId="3" fillId="0" borderId="3" xfId="0" applyNumberFormat="1" applyFont="1" applyFill="1" applyBorder="1" applyAlignment="1">
      <alignment vertical="center"/>
    </xf>
    <xf numFmtId="41" fontId="3" fillId="0" borderId="1" xfId="0" applyNumberFormat="1" applyFont="1" applyFill="1" applyBorder="1" applyAlignment="1">
      <alignment vertical="center"/>
    </xf>
    <xf numFmtId="41" fontId="3" fillId="0" borderId="2" xfId="0" applyNumberFormat="1" applyFont="1" applyFill="1" applyBorder="1" applyAlignment="1">
      <alignment vertical="center"/>
    </xf>
    <xf numFmtId="183" fontId="3" fillId="0" borderId="0" xfId="0" applyNumberFormat="1" applyFont="1" applyFill="1" applyBorder="1" applyAlignment="1">
      <alignment horizontal="right" vertical="center"/>
    </xf>
    <xf numFmtId="182" fontId="3" fillId="0" borderId="0" xfId="0" applyNumberFormat="1" applyFont="1" applyFill="1" applyAlignment="1" applyProtection="1">
      <alignment horizontal="left" vertical="center"/>
    </xf>
    <xf numFmtId="41" fontId="3" fillId="0" borderId="7" xfId="0" applyNumberFormat="1" applyFont="1" applyFill="1" applyBorder="1" applyAlignment="1" applyProtection="1">
      <alignment vertical="center"/>
    </xf>
    <xf numFmtId="41" fontId="3" fillId="0" borderId="8" xfId="0" applyNumberFormat="1" applyFont="1" applyFill="1" applyBorder="1" applyAlignment="1" applyProtection="1">
      <alignment vertical="center"/>
    </xf>
    <xf numFmtId="0" fontId="3" fillId="0" borderId="9" xfId="0" applyFont="1" applyFill="1" applyBorder="1">
      <alignment vertical="center"/>
    </xf>
    <xf numFmtId="183" fontId="3" fillId="0" borderId="0" xfId="0" applyNumberFormat="1" applyFont="1" applyFill="1" applyBorder="1" applyAlignment="1">
      <alignment vertical="center"/>
    </xf>
    <xf numFmtId="0" fontId="5" fillId="0" borderId="0" xfId="0" applyFont="1" applyFill="1">
      <alignment vertical="center"/>
    </xf>
    <xf numFmtId="184" fontId="3" fillId="0" borderId="10" xfId="0" applyNumberFormat="1" applyFont="1" applyFill="1" applyBorder="1" applyAlignment="1">
      <alignment horizontal="right" vertical="center"/>
    </xf>
    <xf numFmtId="41" fontId="5" fillId="0" borderId="0" xfId="0" applyNumberFormat="1" applyFont="1" applyFill="1" applyBorder="1" applyAlignment="1">
      <alignment vertical="center"/>
    </xf>
    <xf numFmtId="183" fontId="5" fillId="0" borderId="0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81" fontId="3" fillId="0" borderId="0" xfId="0" applyNumberFormat="1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</xf>
    <xf numFmtId="41" fontId="5" fillId="0" borderId="7" xfId="0" applyNumberFormat="1" applyFont="1" applyFill="1" applyBorder="1" applyAlignment="1">
      <alignment horizontal="center" vertical="center"/>
    </xf>
    <xf numFmtId="41" fontId="5" fillId="0" borderId="16" xfId="0" applyNumberFormat="1" applyFont="1" applyFill="1" applyBorder="1" applyAlignment="1">
      <alignment horizontal="center" vertical="center"/>
    </xf>
    <xf numFmtId="41" fontId="5" fillId="0" borderId="17" xfId="0" applyNumberFormat="1" applyFont="1" applyFill="1" applyBorder="1" applyAlignment="1">
      <alignment horizontal="center" vertical="center"/>
    </xf>
    <xf numFmtId="41" fontId="5" fillId="0" borderId="8" xfId="0" applyNumberFormat="1" applyFont="1" applyFill="1" applyBorder="1" applyAlignment="1">
      <alignment horizontal="center" vertical="center"/>
    </xf>
    <xf numFmtId="41" fontId="5" fillId="0" borderId="6" xfId="0" applyNumberFormat="1" applyFont="1" applyFill="1" applyBorder="1" applyAlignment="1">
      <alignment horizontal="center" vertical="center"/>
    </xf>
    <xf numFmtId="4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81" fontId="3" fillId="0" borderId="0" xfId="0" applyNumberFormat="1" applyFont="1" applyFill="1" applyBorder="1" applyAlignment="1" applyProtection="1">
      <alignment vertical="center"/>
      <protection locked="0"/>
    </xf>
    <xf numFmtId="182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5" xfId="0" applyNumberFormat="1" applyFont="1" applyFill="1" applyBorder="1" applyAlignment="1" applyProtection="1">
      <alignment vertical="center"/>
      <protection locked="0"/>
    </xf>
    <xf numFmtId="41" fontId="3" fillId="0" borderId="4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3" xfId="0" applyNumberFormat="1" applyFont="1" applyFill="1" applyBorder="1" applyAlignment="1" applyProtection="1">
      <alignment vertical="center"/>
      <protection locked="0"/>
    </xf>
    <xf numFmtId="41" fontId="3" fillId="0" borderId="2" xfId="0" applyNumberFormat="1" applyFont="1" applyFill="1" applyBorder="1" applyAlignment="1" applyProtection="1">
      <alignment vertical="center"/>
      <protection locked="0"/>
    </xf>
    <xf numFmtId="41" fontId="3" fillId="0" borderId="1" xfId="0" applyNumberFormat="1" applyFont="1" applyFill="1" applyBorder="1" applyAlignment="1" applyProtection="1">
      <alignment vertical="center"/>
      <protection locked="0"/>
    </xf>
    <xf numFmtId="41" fontId="3" fillId="0" borderId="7" xfId="0" applyNumberFormat="1" applyFont="1" applyFill="1" applyBorder="1" applyAlignment="1" applyProtection="1">
      <alignment vertical="center"/>
      <protection locked="0"/>
    </xf>
    <xf numFmtId="41" fontId="3" fillId="0" borderId="8" xfId="0" applyNumberFormat="1" applyFont="1" applyFill="1" applyBorder="1" applyAlignment="1" applyProtection="1">
      <alignment vertical="center"/>
      <protection locked="0"/>
    </xf>
    <xf numFmtId="41" fontId="3" fillId="0" borderId="6" xfId="0" applyNumberFormat="1" applyFont="1" applyFill="1" applyBorder="1" applyAlignment="1" applyProtection="1">
      <alignment vertical="center"/>
      <protection locked="0"/>
    </xf>
  </cellXfs>
  <cellStyles count="2">
    <cellStyle name="標準" xfId="0" builtinId="0"/>
    <cellStyle name="標準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tabSelected="1" workbookViewId="0"/>
  </sheetViews>
  <sheetFormatPr defaultRowHeight="13.5"/>
  <cols>
    <col min="1" max="1" width="3.375" style="3" customWidth="1"/>
    <col min="2" max="2" width="18.375" style="3" bestFit="1" customWidth="1"/>
    <col min="3" max="11" width="8.125" style="3" customWidth="1"/>
    <col min="12" max="16384" width="9" style="3"/>
  </cols>
  <sheetData>
    <row r="1" spans="1:12">
      <c r="A1" s="1"/>
      <c r="B1" s="2" t="s">
        <v>6</v>
      </c>
      <c r="C1" s="2" t="s">
        <v>7</v>
      </c>
      <c r="J1" s="47"/>
      <c r="K1" s="47"/>
    </row>
    <row r="2" spans="1:12">
      <c r="B2" s="47"/>
      <c r="C2" s="47"/>
      <c r="D2" s="47"/>
      <c r="E2" s="47"/>
      <c r="F2" s="47"/>
      <c r="G2" s="47"/>
      <c r="H2" s="47"/>
      <c r="I2" s="47"/>
      <c r="J2" s="47"/>
      <c r="K2" s="47"/>
      <c r="L2" s="4"/>
    </row>
    <row r="3" spans="1:12">
      <c r="B3" s="42" t="s">
        <v>8</v>
      </c>
      <c r="C3" s="48"/>
      <c r="D3" s="48"/>
      <c r="E3" s="48"/>
      <c r="F3" s="48"/>
      <c r="G3" s="48"/>
      <c r="H3" s="48"/>
      <c r="I3" s="48"/>
      <c r="J3" s="48"/>
      <c r="K3" s="48"/>
      <c r="L3" s="4"/>
    </row>
    <row r="4" spans="1:12">
      <c r="B4" s="47"/>
      <c r="C4" s="47"/>
      <c r="D4" s="47"/>
      <c r="E4" s="47"/>
      <c r="F4" s="47"/>
      <c r="G4" s="47"/>
      <c r="H4" s="47"/>
      <c r="I4" s="47"/>
      <c r="J4" s="47"/>
      <c r="K4" s="47"/>
      <c r="L4" s="4"/>
    </row>
    <row r="5" spans="1:12" s="5" customFormat="1" ht="14.25" thickBot="1">
      <c r="B5" s="6"/>
      <c r="C5" s="6"/>
      <c r="D5" s="6"/>
      <c r="E5" s="6"/>
      <c r="F5" s="6"/>
      <c r="G5" s="7"/>
      <c r="H5" s="6"/>
      <c r="I5" s="58">
        <v>28</v>
      </c>
      <c r="J5" s="49"/>
      <c r="K5" s="59">
        <v>5</v>
      </c>
      <c r="L5" s="8"/>
    </row>
    <row r="6" spans="1:12" ht="14.25" thickTop="1">
      <c r="B6" s="39" t="s">
        <v>5</v>
      </c>
      <c r="C6" s="9">
        <f>IF(K5=1,12,+I6-1)</f>
        <v>4</v>
      </c>
      <c r="D6" s="10" t="s">
        <v>9</v>
      </c>
      <c r="E6" s="41" t="s">
        <v>10</v>
      </c>
      <c r="F6" s="41"/>
      <c r="G6" s="41" t="s">
        <v>11</v>
      </c>
      <c r="H6" s="41"/>
      <c r="I6" s="9">
        <f>+K5</f>
        <v>5</v>
      </c>
      <c r="J6" s="11" t="s">
        <v>9</v>
      </c>
      <c r="K6" s="12"/>
      <c r="L6" s="4"/>
    </row>
    <row r="7" spans="1:12">
      <c r="B7" s="13" t="s">
        <v>4</v>
      </c>
      <c r="C7" s="14" t="s">
        <v>12</v>
      </c>
      <c r="D7" s="15" t="s">
        <v>13</v>
      </c>
      <c r="E7" s="16" t="s">
        <v>12</v>
      </c>
      <c r="F7" s="17" t="s">
        <v>13</v>
      </c>
      <c r="G7" s="14" t="s">
        <v>12</v>
      </c>
      <c r="H7" s="15" t="s">
        <v>13</v>
      </c>
      <c r="I7" s="16" t="s">
        <v>12</v>
      </c>
      <c r="J7" s="18" t="s">
        <v>13</v>
      </c>
      <c r="K7" s="15" t="s">
        <v>14</v>
      </c>
      <c r="L7" s="4"/>
    </row>
    <row r="8" spans="1:12">
      <c r="B8" s="13" t="s">
        <v>15</v>
      </c>
      <c r="C8" s="19">
        <f t="shared" ref="C8:J8" si="0">SUM(C9:C10)</f>
        <v>81</v>
      </c>
      <c r="D8" s="20">
        <f t="shared" si="0"/>
        <v>5</v>
      </c>
      <c r="E8" s="19">
        <f t="shared" si="0"/>
        <v>6</v>
      </c>
      <c r="F8" s="20">
        <f t="shared" si="0"/>
        <v>0</v>
      </c>
      <c r="G8" s="19">
        <f t="shared" si="0"/>
        <v>9</v>
      </c>
      <c r="H8" s="20">
        <f t="shared" si="0"/>
        <v>2</v>
      </c>
      <c r="I8" s="19">
        <f t="shared" si="0"/>
        <v>78</v>
      </c>
      <c r="J8" s="21">
        <f t="shared" si="0"/>
        <v>3</v>
      </c>
      <c r="K8" s="20">
        <f>K9+K10</f>
        <v>81</v>
      </c>
      <c r="L8" s="4"/>
    </row>
    <row r="9" spans="1:12">
      <c r="B9" s="22" t="s">
        <v>16</v>
      </c>
      <c r="C9" s="60">
        <v>47</v>
      </c>
      <c r="D9" s="61">
        <v>0</v>
      </c>
      <c r="E9" s="62">
        <v>2</v>
      </c>
      <c r="F9" s="61">
        <v>0</v>
      </c>
      <c r="G9" s="62">
        <v>4</v>
      </c>
      <c r="H9" s="61">
        <v>0</v>
      </c>
      <c r="I9" s="23">
        <f>+C9+E9-G9</f>
        <v>45</v>
      </c>
      <c r="J9" s="4">
        <f>+D9+F9-H9</f>
        <v>0</v>
      </c>
      <c r="K9" s="24">
        <f>SUM(I9:J9)</f>
        <v>45</v>
      </c>
      <c r="L9" s="4"/>
    </row>
    <row r="10" spans="1:12">
      <c r="B10" s="25" t="s">
        <v>17</v>
      </c>
      <c r="C10" s="63">
        <v>34</v>
      </c>
      <c r="D10" s="64">
        <v>5</v>
      </c>
      <c r="E10" s="65">
        <v>4</v>
      </c>
      <c r="F10" s="64">
        <v>0</v>
      </c>
      <c r="G10" s="65">
        <v>5</v>
      </c>
      <c r="H10" s="64">
        <v>2</v>
      </c>
      <c r="I10" s="26">
        <f>+C10+E10-G10</f>
        <v>33</v>
      </c>
      <c r="J10" s="27">
        <f>+D10+F10-H10</f>
        <v>3</v>
      </c>
      <c r="K10" s="28">
        <f>SUM(I10:J10)</f>
        <v>36</v>
      </c>
      <c r="L10" s="4"/>
    </row>
    <row r="11" spans="1:12"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"/>
    </row>
    <row r="12" spans="1:12">
      <c r="B12" s="42" t="s">
        <v>18</v>
      </c>
      <c r="C12" s="48"/>
      <c r="D12" s="48"/>
      <c r="E12" s="43"/>
      <c r="F12" s="43"/>
      <c r="G12" s="43"/>
      <c r="H12" s="43"/>
      <c r="I12" s="43"/>
      <c r="J12" s="43"/>
      <c r="K12" s="43"/>
      <c r="L12" s="4"/>
    </row>
    <row r="13" spans="1:12">
      <c r="B13" s="3" t="s">
        <v>19</v>
      </c>
      <c r="C13" s="4">
        <f>K8</f>
        <v>81</v>
      </c>
      <c r="D13" s="4" t="s">
        <v>0</v>
      </c>
      <c r="E13" s="43"/>
      <c r="F13" s="43"/>
      <c r="G13" s="43"/>
      <c r="H13" s="43"/>
      <c r="I13" s="43"/>
      <c r="J13" s="43"/>
      <c r="K13" s="43"/>
      <c r="L13" s="4"/>
    </row>
    <row r="14" spans="1:12">
      <c r="B14" s="3" t="s">
        <v>20</v>
      </c>
      <c r="C14" s="4">
        <f>C8+D8</f>
        <v>86</v>
      </c>
      <c r="D14" s="4" t="s">
        <v>0</v>
      </c>
      <c r="E14" s="43"/>
      <c r="F14" s="43"/>
      <c r="G14" s="43"/>
      <c r="H14" s="43"/>
      <c r="I14" s="43"/>
      <c r="J14" s="43"/>
      <c r="K14" s="43"/>
      <c r="L14" s="4"/>
    </row>
    <row r="15" spans="1:12">
      <c r="B15" s="3" t="s">
        <v>21</v>
      </c>
      <c r="C15" s="29">
        <f>C13-C14</f>
        <v>-5</v>
      </c>
      <c r="D15" s="4" t="s">
        <v>22</v>
      </c>
      <c r="E15" s="43"/>
      <c r="F15" s="43"/>
      <c r="G15" s="43"/>
      <c r="H15" s="43"/>
      <c r="I15" s="43"/>
      <c r="J15" s="43"/>
      <c r="K15" s="43"/>
      <c r="L15" s="4"/>
    </row>
    <row r="16" spans="1:12"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"/>
    </row>
    <row r="17" spans="2:12"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"/>
    </row>
    <row r="18" spans="2:12"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"/>
    </row>
    <row r="19" spans="2:12">
      <c r="B19" s="42" t="s">
        <v>23</v>
      </c>
      <c r="C19" s="48"/>
      <c r="D19" s="48"/>
      <c r="E19" s="48"/>
      <c r="F19" s="48"/>
      <c r="G19" s="48"/>
      <c r="H19" s="48"/>
      <c r="I19" s="48"/>
      <c r="J19" s="48"/>
      <c r="K19" s="48"/>
      <c r="L19" s="4"/>
    </row>
    <row r="20" spans="2:12"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"/>
    </row>
    <row r="21" spans="2:12" s="5" customFormat="1" ht="14.25" thickBot="1">
      <c r="B21" s="6"/>
      <c r="C21" s="6"/>
      <c r="D21" s="6"/>
      <c r="E21" s="6"/>
      <c r="F21" s="6"/>
      <c r="G21" s="7"/>
      <c r="H21" s="6"/>
      <c r="I21" s="44">
        <f>+I5</f>
        <v>28</v>
      </c>
      <c r="J21" s="50">
        <f>K5</f>
        <v>5</v>
      </c>
      <c r="K21" s="30">
        <f>+K5</f>
        <v>5</v>
      </c>
      <c r="L21" s="8"/>
    </row>
    <row r="22" spans="2:12" ht="14.25" thickTop="1">
      <c r="B22" s="39" t="s">
        <v>5</v>
      </c>
      <c r="C22" s="9">
        <f>IF(K21=1,12,+K21-1)</f>
        <v>4</v>
      </c>
      <c r="D22" s="10" t="s">
        <v>9</v>
      </c>
      <c r="E22" s="41" t="s">
        <v>10</v>
      </c>
      <c r="F22" s="41"/>
      <c r="G22" s="41" t="s">
        <v>11</v>
      </c>
      <c r="H22" s="41"/>
      <c r="I22" s="9">
        <f>I6</f>
        <v>5</v>
      </c>
      <c r="J22" s="11" t="s">
        <v>9</v>
      </c>
      <c r="K22" s="12"/>
      <c r="L22" s="4"/>
    </row>
    <row r="23" spans="2:12">
      <c r="B23" s="13" t="s">
        <v>4</v>
      </c>
      <c r="C23" s="14" t="s">
        <v>12</v>
      </c>
      <c r="D23" s="15" t="s">
        <v>13</v>
      </c>
      <c r="E23" s="16" t="s">
        <v>12</v>
      </c>
      <c r="F23" s="17" t="s">
        <v>13</v>
      </c>
      <c r="G23" s="14" t="s">
        <v>12</v>
      </c>
      <c r="H23" s="15" t="s">
        <v>13</v>
      </c>
      <c r="I23" s="16" t="s">
        <v>12</v>
      </c>
      <c r="J23" s="18" t="s">
        <v>13</v>
      </c>
      <c r="K23" s="15" t="s">
        <v>14</v>
      </c>
      <c r="L23" s="4"/>
    </row>
    <row r="24" spans="2:12">
      <c r="B24" s="13" t="s">
        <v>15</v>
      </c>
      <c r="C24" s="31">
        <f>C25</f>
        <v>4422</v>
      </c>
      <c r="D24" s="32">
        <f>D25</f>
        <v>763</v>
      </c>
      <c r="E24" s="31">
        <f>E25</f>
        <v>445</v>
      </c>
      <c r="F24" s="32">
        <f t="shared" ref="F24:K24" si="1">F25</f>
        <v>100</v>
      </c>
      <c r="G24" s="31">
        <f t="shared" si="1"/>
        <v>419</v>
      </c>
      <c r="H24" s="32">
        <f t="shared" si="1"/>
        <v>90</v>
      </c>
      <c r="I24" s="19">
        <f>+C24+E24-G24</f>
        <v>4448</v>
      </c>
      <c r="J24" s="21">
        <f>+D24+F24-H24</f>
        <v>773</v>
      </c>
      <c r="K24" s="20">
        <f t="shared" si="1"/>
        <v>5221</v>
      </c>
      <c r="L24" s="4"/>
    </row>
    <row r="25" spans="2:12">
      <c r="B25" s="33" t="s">
        <v>16</v>
      </c>
      <c r="C25" s="66">
        <v>4422</v>
      </c>
      <c r="D25" s="67">
        <v>763</v>
      </c>
      <c r="E25" s="68">
        <v>445</v>
      </c>
      <c r="F25" s="67">
        <v>100</v>
      </c>
      <c r="G25" s="68">
        <v>419</v>
      </c>
      <c r="H25" s="67">
        <v>90</v>
      </c>
      <c r="I25" s="19">
        <f>+C25+E25-G25</f>
        <v>4448</v>
      </c>
      <c r="J25" s="21">
        <f>+D25+F25-H25</f>
        <v>773</v>
      </c>
      <c r="K25" s="20">
        <f>SUM(I25:J25)</f>
        <v>5221</v>
      </c>
      <c r="L25" s="4"/>
    </row>
    <row r="26" spans="2:12"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"/>
    </row>
    <row r="27" spans="2:12">
      <c r="B27" s="42" t="s">
        <v>24</v>
      </c>
      <c r="C27" s="48"/>
      <c r="D27" s="48"/>
      <c r="E27" s="43"/>
      <c r="F27" s="43"/>
      <c r="G27" s="43"/>
      <c r="H27" s="43"/>
      <c r="I27" s="43"/>
      <c r="J27" s="43"/>
      <c r="K27" s="43"/>
      <c r="L27" s="4"/>
    </row>
    <row r="28" spans="2:12">
      <c r="B28" s="3" t="s">
        <v>19</v>
      </c>
      <c r="C28" s="4">
        <f>K24</f>
        <v>5221</v>
      </c>
      <c r="D28" s="4" t="s">
        <v>0</v>
      </c>
      <c r="E28" s="43"/>
      <c r="F28" s="43"/>
      <c r="G28" s="43"/>
      <c r="H28" s="43"/>
      <c r="I28" s="43"/>
      <c r="J28" s="43"/>
      <c r="K28" s="43"/>
      <c r="L28" s="4"/>
    </row>
    <row r="29" spans="2:12">
      <c r="B29" s="3" t="s">
        <v>20</v>
      </c>
      <c r="C29" s="4">
        <f>C24+D24</f>
        <v>5185</v>
      </c>
      <c r="D29" s="4" t="s">
        <v>0</v>
      </c>
      <c r="E29" s="43"/>
      <c r="F29" s="43"/>
      <c r="G29" s="43"/>
      <c r="H29" s="43"/>
      <c r="I29" s="43"/>
      <c r="J29" s="43"/>
      <c r="K29" s="43"/>
      <c r="L29" s="4"/>
    </row>
    <row r="30" spans="2:12">
      <c r="B30" s="3" t="s">
        <v>21</v>
      </c>
      <c r="C30" s="34">
        <f>C28-C29</f>
        <v>36</v>
      </c>
      <c r="D30" s="4" t="s">
        <v>22</v>
      </c>
      <c r="E30" s="43"/>
      <c r="F30" s="43"/>
      <c r="G30" s="43"/>
      <c r="H30" s="43"/>
      <c r="I30" s="43"/>
      <c r="J30" s="43"/>
      <c r="K30" s="43"/>
      <c r="L30" s="4"/>
    </row>
    <row r="31" spans="2:12"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"/>
    </row>
    <row r="32" spans="2:12"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"/>
    </row>
    <row r="33" spans="2:14"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"/>
    </row>
    <row r="34" spans="2:14" s="35" customFormat="1">
      <c r="B34" s="2" t="s">
        <v>25</v>
      </c>
      <c r="L34" s="37"/>
      <c r="M34" s="37"/>
      <c r="N34" s="37"/>
    </row>
    <row r="35" spans="2:14" s="35" customFormat="1">
      <c r="B35" s="2"/>
      <c r="L35" s="37"/>
      <c r="M35" s="37"/>
      <c r="N35" s="37"/>
    </row>
    <row r="36" spans="2:14" s="5" customFormat="1" ht="18" customHeight="1" thickBot="1">
      <c r="B36" s="6"/>
      <c r="C36" s="6"/>
      <c r="D36" s="6"/>
      <c r="E36" s="6"/>
      <c r="F36" s="6"/>
      <c r="G36" s="7"/>
      <c r="H36" s="6"/>
      <c r="I36" s="44">
        <f>+I21</f>
        <v>28</v>
      </c>
      <c r="J36" s="50">
        <f>K17</f>
        <v>0</v>
      </c>
      <c r="K36" s="30">
        <f>+K21</f>
        <v>5</v>
      </c>
      <c r="L36" s="8"/>
    </row>
    <row r="37" spans="2:14" ht="20.25" customHeight="1" thickTop="1">
      <c r="B37" s="39" t="s">
        <v>5</v>
      </c>
      <c r="C37" s="9">
        <f>IF(K36=1,12,+K36-1)</f>
        <v>4</v>
      </c>
      <c r="D37" s="10" t="s">
        <v>9</v>
      </c>
      <c r="E37" s="41" t="s">
        <v>10</v>
      </c>
      <c r="F37" s="41"/>
      <c r="G37" s="41" t="s">
        <v>11</v>
      </c>
      <c r="H37" s="41"/>
      <c r="I37" s="36">
        <f>+I22</f>
        <v>5</v>
      </c>
      <c r="J37" s="11" t="s">
        <v>9</v>
      </c>
      <c r="K37" s="12"/>
      <c r="L37" s="4"/>
    </row>
    <row r="38" spans="2:14" s="57" customFormat="1" ht="20.25" customHeight="1">
      <c r="B38" s="13" t="s">
        <v>4</v>
      </c>
      <c r="C38" s="51" t="s">
        <v>3</v>
      </c>
      <c r="D38" s="52" t="s">
        <v>2</v>
      </c>
      <c r="E38" s="53" t="s">
        <v>3</v>
      </c>
      <c r="F38" s="54" t="s">
        <v>2</v>
      </c>
      <c r="G38" s="51" t="s">
        <v>3</v>
      </c>
      <c r="H38" s="52" t="s">
        <v>2</v>
      </c>
      <c r="I38" s="53" t="s">
        <v>3</v>
      </c>
      <c r="J38" s="55" t="s">
        <v>2</v>
      </c>
      <c r="K38" s="52" t="s">
        <v>1</v>
      </c>
      <c r="L38" s="56"/>
      <c r="M38" s="56"/>
      <c r="N38" s="56"/>
    </row>
    <row r="39" spans="2:14" s="35" customFormat="1" ht="20.25" customHeight="1">
      <c r="B39" s="13" t="s">
        <v>15</v>
      </c>
      <c r="C39" s="31">
        <f>C40</f>
        <v>1992</v>
      </c>
      <c r="D39" s="32">
        <f>D40</f>
        <v>1365</v>
      </c>
      <c r="E39" s="31">
        <f>E40</f>
        <v>223</v>
      </c>
      <c r="F39" s="32">
        <f t="shared" ref="F39:K39" si="2">F40</f>
        <v>164</v>
      </c>
      <c r="G39" s="31">
        <f t="shared" si="2"/>
        <v>581</v>
      </c>
      <c r="H39" s="32">
        <f t="shared" si="2"/>
        <v>386</v>
      </c>
      <c r="I39" s="19">
        <f>+C39+E39-G39</f>
        <v>1634</v>
      </c>
      <c r="J39" s="21">
        <f>+D39+F39-H39</f>
        <v>1143</v>
      </c>
      <c r="K39" s="20">
        <f t="shared" si="2"/>
        <v>2777</v>
      </c>
      <c r="L39" s="37"/>
      <c r="M39" s="37"/>
      <c r="N39" s="37"/>
    </row>
    <row r="40" spans="2:14" s="35" customFormat="1" ht="20.25" customHeight="1">
      <c r="B40" s="25" t="s">
        <v>17</v>
      </c>
      <c r="C40" s="66">
        <v>1992</v>
      </c>
      <c r="D40" s="67">
        <v>1365</v>
      </c>
      <c r="E40" s="68">
        <v>223</v>
      </c>
      <c r="F40" s="67">
        <v>164</v>
      </c>
      <c r="G40" s="68">
        <v>581</v>
      </c>
      <c r="H40" s="67">
        <v>386</v>
      </c>
      <c r="I40" s="19">
        <f>+C40+E40-G40</f>
        <v>1634</v>
      </c>
      <c r="J40" s="21">
        <f>+D40+F40-H40</f>
        <v>1143</v>
      </c>
      <c r="K40" s="20">
        <f>SUM(I40:J40)</f>
        <v>2777</v>
      </c>
      <c r="L40" s="37"/>
      <c r="M40" s="37"/>
      <c r="N40" s="37"/>
    </row>
    <row r="41" spans="2:14" s="35" customFormat="1" ht="12"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</row>
    <row r="42" spans="2:14" s="35" customFormat="1" ht="12">
      <c r="B42" s="35" t="s">
        <v>26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</row>
    <row r="43" spans="2:14" s="35" customFormat="1" ht="12">
      <c r="B43" s="35" t="s">
        <v>27</v>
      </c>
      <c r="C43" s="37">
        <f>K39</f>
        <v>2777</v>
      </c>
      <c r="D43" s="37" t="s">
        <v>0</v>
      </c>
      <c r="E43" s="37"/>
      <c r="F43" s="37"/>
      <c r="G43" s="37"/>
      <c r="H43" s="37"/>
      <c r="I43" s="37"/>
      <c r="J43" s="37"/>
      <c r="K43" s="37"/>
      <c r="L43" s="37"/>
      <c r="M43" s="37"/>
      <c r="N43" s="37"/>
    </row>
    <row r="44" spans="2:14" s="35" customFormat="1" ht="12">
      <c r="B44" s="35" t="s">
        <v>28</v>
      </c>
      <c r="C44" s="37">
        <f>C39+D39</f>
        <v>3357</v>
      </c>
      <c r="D44" s="37" t="s">
        <v>0</v>
      </c>
      <c r="E44" s="37"/>
      <c r="F44" s="37"/>
      <c r="G44" s="37"/>
      <c r="H44" s="37"/>
      <c r="I44" s="37"/>
      <c r="J44" s="37"/>
      <c r="K44" s="37"/>
      <c r="L44" s="37"/>
      <c r="M44" s="37"/>
      <c r="N44" s="37"/>
    </row>
    <row r="45" spans="2:14" s="35" customFormat="1" ht="12">
      <c r="B45" s="35" t="s">
        <v>29</v>
      </c>
      <c r="C45" s="38">
        <f>C43-C44</f>
        <v>-580</v>
      </c>
      <c r="D45" s="37" t="s">
        <v>22</v>
      </c>
      <c r="E45" s="37"/>
      <c r="F45" s="37"/>
      <c r="G45" s="37"/>
      <c r="H45" s="37"/>
      <c r="I45" s="37"/>
      <c r="J45" s="37"/>
      <c r="K45" s="37"/>
      <c r="L45" s="37"/>
      <c r="M45" s="37"/>
      <c r="N45" s="37"/>
    </row>
    <row r="47" spans="2:14" ht="18" customHeight="1">
      <c r="B47" s="42" t="s">
        <v>30</v>
      </c>
      <c r="C47" s="48"/>
      <c r="D47" s="48"/>
      <c r="E47" s="43"/>
      <c r="F47" s="43"/>
      <c r="G47" s="43"/>
      <c r="H47" s="43"/>
      <c r="I47" s="43"/>
      <c r="J47" s="43"/>
      <c r="K47" s="43"/>
      <c r="L47" s="4"/>
    </row>
  </sheetData>
  <mergeCells count="29">
    <mergeCell ref="E6:F6"/>
    <mergeCell ref="G6:H6"/>
    <mergeCell ref="J1:K1"/>
    <mergeCell ref="B2:K2"/>
    <mergeCell ref="B3:K3"/>
    <mergeCell ref="B4:K4"/>
    <mergeCell ref="I5:J5"/>
    <mergeCell ref="B26:K26"/>
    <mergeCell ref="B11:K11"/>
    <mergeCell ref="B12:D12"/>
    <mergeCell ref="E12:K12"/>
    <mergeCell ref="E13:K13"/>
    <mergeCell ref="E14:K14"/>
    <mergeCell ref="E15:K15"/>
    <mergeCell ref="B19:K19"/>
    <mergeCell ref="B20:K20"/>
    <mergeCell ref="I21:J21"/>
    <mergeCell ref="E22:F22"/>
    <mergeCell ref="G22:H22"/>
    <mergeCell ref="E37:F37"/>
    <mergeCell ref="G37:H37"/>
    <mergeCell ref="B47:D47"/>
    <mergeCell ref="E47:K47"/>
    <mergeCell ref="B27:D27"/>
    <mergeCell ref="E27:K27"/>
    <mergeCell ref="E28:K28"/>
    <mergeCell ref="E29:K29"/>
    <mergeCell ref="E30:K30"/>
    <mergeCell ref="I36:J36"/>
  </mergeCells>
  <phoneticPr fontId="1"/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2016-07-13T06:33:20Z</cp:lastPrinted>
  <dcterms:created xsi:type="dcterms:W3CDTF">2015-02-12T04:16:23Z</dcterms:created>
  <dcterms:modified xsi:type="dcterms:W3CDTF">2016-07-13T06:33:24Z</dcterms:modified>
</cp:coreProperties>
</file>