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320" windowWidth="20460" windowHeight="4380"/>
  </bookViews>
  <sheets>
    <sheet name="28" sheetId="2" r:id="rId1"/>
  </sheets>
  <definedNames>
    <definedName name="_xlnm.Print_Area" localSheetId="0">'28'!$B$1:$H$75</definedName>
  </definedNames>
  <calcPr calcId="145621" iterateDelta="0" calcOnSave="0"/>
</workbook>
</file>

<file path=xl/calcChain.xml><?xml version="1.0" encoding="utf-8"?>
<calcChain xmlns="http://schemas.openxmlformats.org/spreadsheetml/2006/main">
  <c r="G37" i="2" l="1"/>
  <c r="F6" i="2"/>
  <c r="E6" i="2"/>
  <c r="H68" i="2"/>
  <c r="G70" i="2"/>
  <c r="G71" i="2"/>
  <c r="F68" i="2"/>
  <c r="E68" i="2"/>
  <c r="D68" i="2"/>
  <c r="G36" i="2"/>
  <c r="G35" i="2"/>
  <c r="G34" i="2"/>
  <c r="G33" i="2"/>
  <c r="G65" i="2"/>
  <c r="H57" i="2"/>
  <c r="G59" i="2"/>
  <c r="G60" i="2"/>
  <c r="G61" i="2"/>
  <c r="G62" i="2"/>
  <c r="G63" i="2"/>
  <c r="F57" i="2"/>
  <c r="D57" i="2"/>
  <c r="H49" i="2"/>
  <c r="G51" i="2"/>
  <c r="G52" i="2"/>
  <c r="G53" i="2"/>
  <c r="G54" i="2"/>
  <c r="G55" i="2"/>
  <c r="F49" i="2"/>
  <c r="D49" i="2"/>
  <c r="B75" i="2"/>
  <c r="E57" i="2"/>
  <c r="E49" i="2"/>
  <c r="G47" i="2"/>
  <c r="G46" i="2"/>
  <c r="G45" i="2"/>
  <c r="G44" i="2"/>
  <c r="G43" i="2"/>
  <c r="G32" i="2"/>
  <c r="G30" i="2"/>
  <c r="G29" i="2"/>
  <c r="G28" i="2"/>
  <c r="G27" i="2"/>
  <c r="G26" i="2"/>
  <c r="G24" i="2"/>
  <c r="G23" i="2"/>
  <c r="G22" i="2"/>
  <c r="G21" i="2"/>
  <c r="G20" i="2"/>
  <c r="G18" i="2"/>
  <c r="G17" i="2"/>
  <c r="G16" i="2"/>
  <c r="G15" i="2"/>
  <c r="G14" i="2"/>
  <c r="G9" i="2"/>
  <c r="G10" i="2"/>
  <c r="G11" i="2"/>
  <c r="G12" i="2"/>
  <c r="G8" i="2"/>
  <c r="H41" i="2"/>
  <c r="H6" i="2" s="1"/>
  <c r="D6" i="2"/>
  <c r="H4" i="2" l="1"/>
  <c r="G68" i="2"/>
  <c r="F4" i="2"/>
  <c r="G57" i="2"/>
  <c r="G49" i="2"/>
  <c r="E4" i="2"/>
  <c r="D4" i="2"/>
  <c r="G6" i="2"/>
  <c r="G4" i="2" l="1"/>
</calcChain>
</file>

<file path=xl/sharedStrings.xml><?xml version="1.0" encoding="utf-8"?>
<sst xmlns="http://schemas.openxmlformats.org/spreadsheetml/2006/main" count="71" uniqueCount="64">
  <si>
    <t>第28表</t>
    <rPh sb="0" eb="1">
      <t>ダイ</t>
    </rPh>
    <rPh sb="3" eb="4">
      <t>ヒョウ</t>
    </rPh>
    <phoneticPr fontId="2"/>
  </si>
  <si>
    <t>食品衛生施設数及び監視指導数（２－１）</t>
    <rPh sb="0" eb="2">
      <t>ショクヒン</t>
    </rPh>
    <rPh sb="2" eb="4">
      <t>エイセイ</t>
    </rPh>
    <rPh sb="4" eb="6">
      <t>シセツ</t>
    </rPh>
    <rPh sb="6" eb="7">
      <t>スウ</t>
    </rPh>
    <rPh sb="7" eb="8">
      <t>オヨ</t>
    </rPh>
    <rPh sb="9" eb="11">
      <t>カンシ</t>
    </rPh>
    <rPh sb="11" eb="13">
      <t>シドウ</t>
    </rPh>
    <rPh sb="13" eb="14">
      <t>スウ</t>
    </rPh>
    <phoneticPr fontId="2"/>
  </si>
  <si>
    <t>業種</t>
    <rPh sb="0" eb="2">
      <t>ギョウシュ</t>
    </rPh>
    <phoneticPr fontId="2"/>
  </si>
  <si>
    <t>前期末数</t>
    <rPh sb="0" eb="3">
      <t>ゼンキマツ</t>
    </rPh>
    <rPh sb="3" eb="4">
      <t>スウ</t>
    </rPh>
    <phoneticPr fontId="2"/>
  </si>
  <si>
    <t>許可</t>
    <rPh sb="0" eb="2">
      <t>キョカ</t>
    </rPh>
    <phoneticPr fontId="2"/>
  </si>
  <si>
    <t>廃止</t>
    <rPh sb="0" eb="2">
      <t>ハイシ</t>
    </rPh>
    <phoneticPr fontId="2"/>
  </si>
  <si>
    <t>今期末数</t>
    <rPh sb="0" eb="2">
      <t>コンキ</t>
    </rPh>
    <rPh sb="2" eb="3">
      <t>マツ</t>
    </rPh>
    <rPh sb="3" eb="4">
      <t>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</si>
  <si>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</si>
  <si>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総数</t>
    <rPh sb="0" eb="1">
      <t>ソウ</t>
    </rPh>
    <rPh sb="1" eb="2">
      <t>スウ</t>
    </rPh>
    <phoneticPr fontId="2"/>
  </si>
  <si>
    <t>飲食店営業</t>
    <rPh sb="0" eb="2">
      <t>インショク</t>
    </rPh>
    <rPh sb="2" eb="3">
      <t>テン</t>
    </rPh>
    <rPh sb="3" eb="5">
      <t>エイギョウ</t>
    </rPh>
    <phoneticPr fontId="2"/>
  </si>
  <si>
    <t>喫茶店営業</t>
    <rPh sb="0" eb="3">
      <t>キッサテン</t>
    </rPh>
    <rPh sb="3" eb="5">
      <t>エイギョウ</t>
    </rPh>
    <phoneticPr fontId="2"/>
  </si>
  <si>
    <t>菓子製造業</t>
    <rPh sb="0" eb="2">
      <t>カシ</t>
    </rPh>
    <rPh sb="2" eb="5">
      <t>セイゾウギョウ</t>
    </rPh>
    <phoneticPr fontId="2"/>
  </si>
  <si>
    <t>あん類製造業</t>
    <rPh sb="2" eb="3">
      <t>ルイ</t>
    </rPh>
    <rPh sb="3" eb="6">
      <t>セイゾウギョウ</t>
    </rPh>
    <phoneticPr fontId="2"/>
  </si>
  <si>
    <t>アイスクリーム類製造業</t>
    <rPh sb="7" eb="8">
      <t>ルイ</t>
    </rPh>
    <rPh sb="8" eb="11">
      <t>セイゾウギョウ</t>
    </rPh>
    <phoneticPr fontId="2"/>
  </si>
  <si>
    <t>乳処理業</t>
    <rPh sb="0" eb="1">
      <t>ニュウ</t>
    </rPh>
    <rPh sb="1" eb="3">
      <t>ショリ</t>
    </rPh>
    <rPh sb="3" eb="4">
      <t>ギョウ</t>
    </rPh>
    <phoneticPr fontId="2"/>
  </si>
  <si>
    <t>乳製品製造業</t>
    <rPh sb="0" eb="3">
      <t>ニュウセイヒン</t>
    </rPh>
    <rPh sb="3" eb="6">
      <t>セイゾウギョウ</t>
    </rPh>
    <phoneticPr fontId="2"/>
  </si>
  <si>
    <t>乳類販売業</t>
    <rPh sb="0" eb="1">
      <t>ニュウ</t>
    </rPh>
    <rPh sb="1" eb="2">
      <t>ルイ</t>
    </rPh>
    <rPh sb="2" eb="5">
      <t>ハンバイギョウ</t>
    </rPh>
    <phoneticPr fontId="2"/>
  </si>
  <si>
    <t>食肉処理業</t>
    <rPh sb="0" eb="2">
      <t>ショクニク</t>
    </rPh>
    <rPh sb="2" eb="4">
      <t>ショリ</t>
    </rPh>
    <rPh sb="4" eb="5">
      <t>ギョウ</t>
    </rPh>
    <phoneticPr fontId="2"/>
  </si>
  <si>
    <t>食肉販売業</t>
    <rPh sb="0" eb="2">
      <t>ショクニク</t>
    </rPh>
    <rPh sb="2" eb="5">
      <t>ハンバイギョウ</t>
    </rPh>
    <phoneticPr fontId="2"/>
  </si>
  <si>
    <t>食肉製品製造業</t>
    <rPh sb="0" eb="2">
      <t>ショクニク</t>
    </rPh>
    <rPh sb="2" eb="4">
      <t>セイヒン</t>
    </rPh>
    <rPh sb="4" eb="7">
      <t>セイゾウギョウ</t>
    </rPh>
    <phoneticPr fontId="2"/>
  </si>
  <si>
    <t>魚介類販売業</t>
    <rPh sb="0" eb="3">
      <t>ギョカイルイ</t>
    </rPh>
    <rPh sb="3" eb="6">
      <t>ハンバイギョウ</t>
    </rPh>
    <phoneticPr fontId="2"/>
  </si>
  <si>
    <t>魚介類せり売業</t>
    <rPh sb="0" eb="3">
      <t>ギョカイルイ</t>
    </rPh>
    <rPh sb="5" eb="6">
      <t>ウ</t>
    </rPh>
    <rPh sb="6" eb="7">
      <t>ギョウ</t>
    </rPh>
    <phoneticPr fontId="2"/>
  </si>
  <si>
    <t>魚肉ねり製品製造業</t>
    <rPh sb="0" eb="2">
      <t>ギョニク</t>
    </rPh>
    <rPh sb="4" eb="6">
      <t>セイヒン</t>
    </rPh>
    <rPh sb="6" eb="9">
      <t>セイゾウギョウ</t>
    </rPh>
    <phoneticPr fontId="2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</si>
  <si>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2"/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</si>
  <si>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2"/>
  </si>
  <si>
    <t>乳酸菌飲料製造業</t>
    <rPh sb="0" eb="3">
      <t>ニュウサンキン</t>
    </rPh>
    <rPh sb="3" eb="5">
      <t>インリョウ</t>
    </rPh>
    <rPh sb="5" eb="8">
      <t>セイゾウギョウ</t>
    </rPh>
    <phoneticPr fontId="2"/>
  </si>
  <si>
    <t>氷雪製造業</t>
    <rPh sb="0" eb="2">
      <t>ヒョウセツ</t>
    </rPh>
    <rPh sb="2" eb="5">
      <t>セイゾウギョウ</t>
    </rPh>
    <phoneticPr fontId="2"/>
  </si>
  <si>
    <t>氷雪販売業</t>
    <rPh sb="0" eb="2">
      <t>ヒョウセツ</t>
    </rPh>
    <rPh sb="2" eb="5">
      <t>ハンバイギョウ</t>
    </rPh>
    <phoneticPr fontId="2"/>
  </si>
  <si>
    <t>食用油脂製造業</t>
    <rPh sb="0" eb="2">
      <t>ショクヨウ</t>
    </rPh>
    <rPh sb="2" eb="4">
      <t>ユシ</t>
    </rPh>
    <rPh sb="4" eb="7">
      <t>セイゾウギョウ</t>
    </rPh>
    <phoneticPr fontId="2"/>
  </si>
  <si>
    <t>マーガリン又はショートニング製造業</t>
    <rPh sb="5" eb="6">
      <t>マタ</t>
    </rPh>
    <rPh sb="14" eb="17">
      <t>セイゾウギョウ</t>
    </rPh>
    <phoneticPr fontId="2"/>
  </si>
  <si>
    <t>みそ製造業</t>
    <rPh sb="2" eb="5">
      <t>セイゾウギョウ</t>
    </rPh>
    <phoneticPr fontId="2"/>
  </si>
  <si>
    <t>しょう油製造業</t>
    <rPh sb="3" eb="4">
      <t>アブラ</t>
    </rPh>
    <rPh sb="4" eb="6">
      <t>セイゾウ</t>
    </rPh>
    <rPh sb="6" eb="7">
      <t>ギョウ</t>
    </rPh>
    <phoneticPr fontId="2"/>
  </si>
  <si>
    <t>ソース類製造業</t>
    <rPh sb="3" eb="4">
      <t>ルイ</t>
    </rPh>
    <rPh sb="4" eb="7">
      <t>セイゾウギョウ</t>
    </rPh>
    <phoneticPr fontId="2"/>
  </si>
  <si>
    <t>酒類製造業</t>
    <rPh sb="0" eb="1">
      <t>サケ</t>
    </rPh>
    <rPh sb="1" eb="2">
      <t>ルイ</t>
    </rPh>
    <rPh sb="2" eb="5">
      <t>セイゾウギョウ</t>
    </rPh>
    <phoneticPr fontId="2"/>
  </si>
  <si>
    <t>豆腐製造業</t>
    <rPh sb="0" eb="2">
      <t>トウフ</t>
    </rPh>
    <rPh sb="2" eb="5">
      <t>セイゾウギョウ</t>
    </rPh>
    <phoneticPr fontId="2"/>
  </si>
  <si>
    <t>納豆製造業</t>
    <rPh sb="0" eb="2">
      <t>ナットウ</t>
    </rPh>
    <rPh sb="2" eb="5">
      <t>セイゾウギョウ</t>
    </rPh>
    <phoneticPr fontId="2"/>
  </si>
  <si>
    <t>めん類製造業</t>
    <rPh sb="2" eb="3">
      <t>ルイ</t>
    </rPh>
    <rPh sb="3" eb="5">
      <t>セイゾウ</t>
    </rPh>
    <rPh sb="5" eb="6">
      <t>ギョウ</t>
    </rPh>
    <phoneticPr fontId="2"/>
  </si>
  <si>
    <t>かん詰又はびん詰食品製造業</t>
    <rPh sb="2" eb="3">
      <t>ツ</t>
    </rPh>
    <rPh sb="3" eb="4">
      <t>マタ</t>
    </rPh>
    <rPh sb="7" eb="8">
      <t>ツ</t>
    </rPh>
    <rPh sb="8" eb="10">
      <t>ショクヒン</t>
    </rPh>
    <rPh sb="10" eb="13">
      <t>セイゾウギョウ</t>
    </rPh>
    <phoneticPr fontId="2"/>
  </si>
  <si>
    <t>添加物製造業</t>
    <rPh sb="0" eb="3">
      <t>テンカブツ</t>
    </rPh>
    <rPh sb="3" eb="6">
      <t>セイゾウギョウ</t>
    </rPh>
    <phoneticPr fontId="2"/>
  </si>
  <si>
    <t>食品製造業等取締条例に
規定する営業</t>
    <rPh sb="0" eb="2">
      <t>ショクヒン</t>
    </rPh>
    <rPh sb="2" eb="4">
      <t>セイゾウ</t>
    </rPh>
    <rPh sb="4" eb="5">
      <t>ギョウ</t>
    </rPh>
    <rPh sb="5" eb="6">
      <t>トウ</t>
    </rPh>
    <rPh sb="6" eb="8">
      <t>トリシマ</t>
    </rPh>
    <rPh sb="8" eb="10">
      <t>ジョウレイ</t>
    </rPh>
    <rPh sb="12" eb="14">
      <t>キテイ</t>
    </rPh>
    <rPh sb="16" eb="18">
      <t>エイギョウ</t>
    </rPh>
    <phoneticPr fontId="2"/>
  </si>
  <si>
    <t>行商</t>
    <rPh sb="0" eb="2">
      <t>ギョウショウ</t>
    </rPh>
    <phoneticPr fontId="2"/>
  </si>
  <si>
    <t>製造業</t>
    <rPh sb="0" eb="3">
      <t>セイゾウギョウ</t>
    </rPh>
    <phoneticPr fontId="2"/>
  </si>
  <si>
    <t>食料品等販売業</t>
    <rPh sb="0" eb="4">
      <t>ショクリョウヒントウ</t>
    </rPh>
    <rPh sb="4" eb="7">
      <t>ハンバイギョウ</t>
    </rPh>
    <phoneticPr fontId="2"/>
  </si>
  <si>
    <t>卵選別包装業</t>
    <rPh sb="0" eb="1">
      <t>タマゴ</t>
    </rPh>
    <rPh sb="1" eb="3">
      <t>センベツ</t>
    </rPh>
    <rPh sb="3" eb="5">
      <t>ホウソウ</t>
    </rPh>
    <rPh sb="5" eb="6">
      <t>ギョウ</t>
    </rPh>
    <phoneticPr fontId="2"/>
  </si>
  <si>
    <t>給食施設</t>
    <rPh sb="0" eb="2">
      <t>キュウショク</t>
    </rPh>
    <rPh sb="2" eb="4">
      <t>シセツ</t>
    </rPh>
    <phoneticPr fontId="2"/>
  </si>
  <si>
    <t>食品衛生法施行細則第16条
に規定する届出業種等</t>
    <rPh sb="0" eb="2">
      <t>ショクヒン</t>
    </rPh>
    <rPh sb="2" eb="5">
      <t>エイセイホウ</t>
    </rPh>
    <rPh sb="5" eb="7">
      <t>シコウ</t>
    </rPh>
    <rPh sb="7" eb="9">
      <t>サイソク</t>
    </rPh>
    <rPh sb="9" eb="10">
      <t>ダイ</t>
    </rPh>
    <rPh sb="12" eb="13">
      <t>ジョウ</t>
    </rPh>
    <rPh sb="15" eb="17">
      <t>キテイ</t>
    </rPh>
    <rPh sb="19" eb="21">
      <t>トドケデ</t>
    </rPh>
    <rPh sb="21" eb="22">
      <t>ギョウ</t>
    </rPh>
    <rPh sb="22" eb="23">
      <t>シュ</t>
    </rPh>
    <rPh sb="23" eb="24">
      <t>トウ</t>
    </rPh>
    <phoneticPr fontId="2"/>
  </si>
  <si>
    <t>食品製造業</t>
    <rPh sb="0" eb="2">
      <t>ショクヒン</t>
    </rPh>
    <rPh sb="2" eb="5">
      <t>セイゾウギョウ</t>
    </rPh>
    <phoneticPr fontId="2"/>
  </si>
  <si>
    <t>食品販売業</t>
    <rPh sb="0" eb="2">
      <t>ショクヒン</t>
    </rPh>
    <rPh sb="2" eb="5">
      <t>ハンバイギョウ</t>
    </rPh>
    <phoneticPr fontId="2"/>
  </si>
  <si>
    <t>食器具容器包装及び
おもちゃの製造販売業</t>
    <rPh sb="0" eb="2">
      <t>ショッキ</t>
    </rPh>
    <rPh sb="2" eb="3">
      <t>グ</t>
    </rPh>
    <rPh sb="3" eb="5">
      <t>ヨウキ</t>
    </rPh>
    <rPh sb="5" eb="7">
      <t>ホウソウ</t>
    </rPh>
    <rPh sb="7" eb="8">
      <t>オヨ</t>
    </rPh>
    <rPh sb="15" eb="17">
      <t>セイゾウ</t>
    </rPh>
    <rPh sb="17" eb="20">
      <t>ハンバイギョウ</t>
    </rPh>
    <phoneticPr fontId="2"/>
  </si>
  <si>
    <t>添加物の製造販売業</t>
    <rPh sb="0" eb="3">
      <t>テンカブツ</t>
    </rPh>
    <rPh sb="4" eb="6">
      <t>セイゾウ</t>
    </rPh>
    <rPh sb="6" eb="9">
      <t>ハンバイギョウ</t>
    </rPh>
    <phoneticPr fontId="2"/>
  </si>
  <si>
    <t>乳さく取業</t>
    <rPh sb="0" eb="1">
      <t>ニュウ</t>
    </rPh>
    <rPh sb="3" eb="4">
      <t>ト</t>
    </rPh>
    <rPh sb="4" eb="5">
      <t>ギョウ</t>
    </rPh>
    <phoneticPr fontId="2"/>
  </si>
  <si>
    <t>東京都ふぐの取扱い規制
条例に規定する営業</t>
    <rPh sb="0" eb="2">
      <t>トウキョウ</t>
    </rPh>
    <rPh sb="2" eb="3">
      <t>ト</t>
    </rPh>
    <rPh sb="6" eb="8">
      <t>トリアツカ</t>
    </rPh>
    <rPh sb="9" eb="11">
      <t>キセイ</t>
    </rPh>
    <rPh sb="12" eb="14">
      <t>ジョウレイ</t>
    </rPh>
    <rPh sb="15" eb="17">
      <t>キテイ</t>
    </rPh>
    <rPh sb="19" eb="21">
      <t>エイギョウ</t>
    </rPh>
    <phoneticPr fontId="2"/>
  </si>
  <si>
    <t>注1．</t>
    <rPh sb="0" eb="1">
      <t>チュウ</t>
    </rPh>
    <phoneticPr fontId="2"/>
  </si>
  <si>
    <t>注2．</t>
    <rPh sb="0" eb="1">
      <t>チュウ</t>
    </rPh>
    <phoneticPr fontId="2"/>
  </si>
  <si>
    <t>食品衛生法第52条に規定する営業</t>
    <rPh sb="0" eb="2">
      <t>ショクヒン</t>
    </rPh>
    <rPh sb="2" eb="5">
      <t>エイセイホウ</t>
    </rPh>
    <rPh sb="5" eb="6">
      <t>ダイ</t>
    </rPh>
    <rPh sb="8" eb="9">
      <t>ジョウ</t>
    </rPh>
    <rPh sb="10" eb="12">
      <t>キテイ</t>
    </rPh>
    <rPh sb="14" eb="16">
      <t>エイギョウ</t>
    </rPh>
    <phoneticPr fontId="2"/>
  </si>
  <si>
    <t>そうざい製造業</t>
    <rPh sb="4" eb="7">
      <t>セイゾウギョウ</t>
    </rPh>
    <phoneticPr fontId="2"/>
  </si>
  <si>
    <t>食品衛生法施行細則第17条に規定
する生食用食肉取扱施設（再掲）</t>
    <rPh sb="0" eb="2">
      <t>ショクヒン</t>
    </rPh>
    <rPh sb="2" eb="5">
      <t>エイセイホウ</t>
    </rPh>
    <rPh sb="5" eb="7">
      <t>シコウ</t>
    </rPh>
    <rPh sb="7" eb="9">
      <t>サイソク</t>
    </rPh>
    <rPh sb="9" eb="10">
      <t>ダイ</t>
    </rPh>
    <rPh sb="12" eb="13">
      <t>ジョウ</t>
    </rPh>
    <rPh sb="14" eb="16">
      <t>キテイ</t>
    </rPh>
    <rPh sb="19" eb="22">
      <t>セイショクヨウ</t>
    </rPh>
    <rPh sb="22" eb="24">
      <t>ショクニク</t>
    </rPh>
    <rPh sb="24" eb="26">
      <t>トリアツカイ</t>
    </rPh>
    <rPh sb="26" eb="28">
      <t>シセツ</t>
    </rPh>
    <rPh sb="29" eb="31">
      <t>サイケイ</t>
    </rPh>
    <phoneticPr fontId="2"/>
  </si>
  <si>
    <t>東京都ふぐの取扱い規制条例に規定するふぐ加工製品取扱施設は、平成24年10月1日から対象となった。これ以前に施設数に含まれていたふぐ加工製品販売所は、条例改正により報告の対象外となった。</t>
    <rPh sb="20" eb="22">
      <t>カコウ</t>
    </rPh>
    <rPh sb="22" eb="24">
      <t>セイヒン</t>
    </rPh>
    <rPh sb="24" eb="26">
      <t>トリアツカ</t>
    </rPh>
    <rPh sb="26" eb="28">
      <t>シセツ</t>
    </rPh>
    <rPh sb="51" eb="53">
      <t>イゼン</t>
    </rPh>
    <rPh sb="54" eb="56">
      <t>シセツ</t>
    </rPh>
    <rPh sb="56" eb="57">
      <t>カズ</t>
    </rPh>
    <rPh sb="58" eb="59">
      <t>フク</t>
    </rPh>
    <rPh sb="66" eb="68">
      <t>カコウ</t>
    </rPh>
    <rPh sb="68" eb="70">
      <t>セイヒン</t>
    </rPh>
    <rPh sb="70" eb="72">
      <t>ハンバイ</t>
    </rPh>
    <rPh sb="72" eb="73">
      <t>ショ</t>
    </rPh>
    <rPh sb="75" eb="77">
      <t>ジョウレイ</t>
    </rPh>
    <rPh sb="77" eb="79">
      <t>カイセイ</t>
    </rPh>
    <rPh sb="82" eb="84">
      <t>ホウコク</t>
    </rPh>
    <rPh sb="85" eb="88">
      <t>タイショウガイ</t>
    </rPh>
    <phoneticPr fontId="2"/>
  </si>
  <si>
    <t>食品衛生法施行細則第17条に規定する生食用食肉取扱施設は、平成24年11月1日から対象となった。</t>
    <phoneticPr fontId="2"/>
  </si>
  <si>
    <t>ふぐ取扱所</t>
    <phoneticPr fontId="2"/>
  </si>
  <si>
    <t>ふぐ加工製品取扱施設</t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</si>
  <si>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</si>
  <si>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食品衛生施設数及び監視指導数（２－２）</t>
    <rPh sb="0" eb="2">
      <t>ショクヒン</t>
    </rPh>
    <rPh sb="2" eb="4">
      <t>エイセイ</t>
    </rPh>
    <rPh sb="4" eb="6">
      <t>シセツ</t>
    </rPh>
    <rPh sb="6" eb="7">
      <t>スウ</t>
    </rPh>
    <rPh sb="7" eb="8">
      <t>オヨ</t>
    </rPh>
    <rPh sb="9" eb="11">
      <t>カンシ</t>
    </rPh>
    <rPh sb="11" eb="13">
      <t>シドウ</t>
    </rPh>
    <rPh sb="13" eb="14">
      <t>スウ</t>
    </rPh>
    <phoneticPr fontId="2"/>
  </si>
  <si>
    <t>(平成26年度第3四半期分）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</si>
</sst>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18"/>
      <name val="ＭＳ 明朝"/>
      <family val="1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3" fillId="0" borderId="0" xfId="1" applyFont="1" applyFill="1">
      <alignment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righ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distributed" vertical="center"/>
    </xf>
    <xf numFmtId="0" fontId="4" fillId="0" borderId="6" xfId="1" applyNumberFormat="1" applyFont="1" applyFill="1" applyBorder="1" applyAlignment="1">
      <alignment horizontal="distributed" vertical="center"/>
    </xf>
    <xf numFmtId="0" fontId="4" fillId="0" borderId="7" xfId="1" applyNumberFormat="1" applyFont="1" applyFill="1" applyBorder="1" applyAlignment="1">
      <alignment horizontal="distributed" vertical="center"/>
    </xf>
    <xf numFmtId="0" fontId="4" fillId="0" borderId="0" xfId="1" applyNumberFormat="1" applyFont="1" applyFill="1" applyBorder="1" applyAlignment="1">
      <alignment horizontal="distributed" vertical="center"/>
    </xf>
    <xf numFmtId="0" fontId="6" fillId="0" borderId="0" xfId="1" applyNumberFormat="1" applyFont="1" applyFill="1" applyBorder="1" applyAlignment="1">
      <alignment horizontal="distributed" vertical="center"/>
    </xf>
    <xf numFmtId="41" fontId="4" fillId="0" borderId="0" xfId="1" applyNumberFormat="1" applyFont="1" applyFill="1" applyBorder="1" applyAlignment="1">
      <alignment vertical="center"/>
    </xf>
    <xf numFmtId="0" fontId="7" fillId="0" borderId="0" xfId="1" applyNumberFormat="1" applyFont="1" applyBorder="1" applyAlignment="1">
      <alignment horizontal="distributed" vertical="center" wrapText="1"/>
    </xf>
    <xf numFmtId="0" fontId="4" fillId="0" borderId="6" xfId="1" applyNumberFormat="1" applyFont="1" applyFill="1" applyBorder="1" applyAlignment="1">
      <alignment horizontal="distributed" vertical="center" wrapText="1"/>
    </xf>
    <xf numFmtId="0" fontId="4" fillId="0" borderId="0" xfId="1" applyFont="1">
      <alignment vertical="center"/>
    </xf>
    <xf numFmtId="0" fontId="4" fillId="0" borderId="0" xfId="1" applyNumberFormat="1" applyFont="1" applyAlignment="1">
      <alignment vertical="center"/>
    </xf>
    <xf numFmtId="41" fontId="3" fillId="0" borderId="0" xfId="0" applyNumberFormat="1" applyFont="1" applyFill="1">
      <alignment vertical="center"/>
    </xf>
    <xf numFmtId="41" fontId="4" fillId="0" borderId="5" xfId="1" applyNumberFormat="1" applyFont="1" applyFill="1" applyBorder="1" applyAlignment="1">
      <alignment vertical="center"/>
    </xf>
    <xf numFmtId="0" fontId="4" fillId="0" borderId="6" xfId="1" applyNumberFormat="1" applyFont="1" applyBorder="1" applyAlignment="1">
      <alignment horizontal="distributed" vertical="center"/>
    </xf>
    <xf numFmtId="0" fontId="7" fillId="0" borderId="0" xfId="1" applyNumberFormat="1" applyFont="1" applyBorder="1" applyAlignment="1">
      <alignment horizontal="distributed" vertical="center"/>
    </xf>
    <xf numFmtId="0" fontId="6" fillId="0" borderId="6" xfId="1" applyNumberFormat="1" applyFont="1" applyFill="1" applyBorder="1" applyAlignment="1">
      <alignment horizontal="distributed" vertical="center"/>
    </xf>
    <xf numFmtId="0" fontId="4" fillId="0" borderId="8" xfId="1" applyNumberFormat="1" applyFont="1" applyFill="1" applyBorder="1" applyAlignment="1">
      <alignment horizontal="distributed" vertical="center"/>
    </xf>
    <xf numFmtId="0" fontId="4" fillId="0" borderId="0" xfId="1" applyFont="1" applyAlignment="1">
      <alignment vertical="top"/>
    </xf>
    <xf numFmtId="0" fontId="8" fillId="0" borderId="0" xfId="0" applyFont="1">
      <alignment vertical="center"/>
    </xf>
    <xf numFmtId="41" fontId="4" fillId="0" borderId="9" xfId="1" applyNumberFormat="1" applyFont="1" applyFill="1" applyBorder="1" applyAlignment="1">
      <alignment vertical="center"/>
    </xf>
    <xf numFmtId="41" fontId="4" fillId="0" borderId="10" xfId="1" applyNumberFormat="1" applyFont="1" applyFill="1" applyBorder="1" applyAlignment="1">
      <alignment vertical="center"/>
    </xf>
    <xf numFmtId="41" fontId="4" fillId="0" borderId="6" xfId="1" applyNumberFormat="1" applyFont="1" applyFill="1" applyBorder="1" applyAlignment="1">
      <alignment vertical="center"/>
    </xf>
    <xf numFmtId="41" fontId="4" fillId="0" borderId="9" xfId="1" applyNumberFormat="1" applyFont="1" applyBorder="1" applyAlignment="1">
      <alignment vertical="center"/>
    </xf>
    <xf numFmtId="0" fontId="3" fillId="0" borderId="11" xfId="0" applyFont="1" applyFill="1" applyBorder="1">
      <alignment vertical="center"/>
    </xf>
    <xf numFmtId="41" fontId="4" fillId="0" borderId="11" xfId="1" applyNumberFormat="1" applyFont="1" applyFill="1" applyBorder="1" applyAlignment="1">
      <alignment vertical="center"/>
    </xf>
    <xf numFmtId="41" fontId="7" fillId="0" borderId="9" xfId="1" applyNumberFormat="1" applyFont="1" applyFill="1" applyBorder="1" applyAlignment="1">
      <alignment vertical="center"/>
    </xf>
    <xf numFmtId="0" fontId="8" fillId="0" borderId="5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5" xfId="0" applyFont="1" applyBorder="1">
      <alignment vertical="center"/>
    </xf>
    <xf numFmtId="41" fontId="7" fillId="0" borderId="0" xfId="1" applyNumberFormat="1" applyFont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0" fontId="3" fillId="0" borderId="0" xfId="0" applyFont="1" applyFill="1" applyProtection="1">
      <alignment vertical="center"/>
      <protection locked="0"/>
    </xf>
    <xf numFmtId="0" fontId="9" fillId="0" borderId="0" xfId="1" applyFont="1" applyFill="1">
      <alignment vertical="center"/>
    </xf>
    <xf numFmtId="0" fontId="10" fillId="0" borderId="0" xfId="1" applyFont="1" applyFill="1">
      <alignment vertical="center"/>
    </xf>
    <xf numFmtId="0" fontId="10" fillId="0" borderId="0" xfId="1" applyFont="1" applyFill="1" applyAlignment="1">
      <alignment horizontal="center" vertical="center"/>
    </xf>
    <xf numFmtId="0" fontId="8" fillId="0" borderId="6" xfId="0" applyFont="1" applyBorder="1">
      <alignment vertical="center"/>
    </xf>
    <xf numFmtId="0" fontId="3" fillId="0" borderId="6" xfId="0" applyFont="1" applyFill="1" applyBorder="1">
      <alignment vertical="center"/>
    </xf>
    <xf numFmtId="0" fontId="8" fillId="0" borderId="6" xfId="0" applyFont="1" applyFill="1" applyBorder="1">
      <alignment vertical="center"/>
    </xf>
    <xf numFmtId="0" fontId="4" fillId="0" borderId="5" xfId="1" applyNumberFormat="1" applyFont="1" applyBorder="1" applyAlignment="1">
      <alignment horizontal="distributed" vertical="center"/>
    </xf>
    <xf numFmtId="0" fontId="7" fillId="0" borderId="5" xfId="1" applyNumberFormat="1" applyFont="1" applyBorder="1" applyAlignment="1">
      <alignment horizontal="distributed" vertical="center" wrapText="1"/>
    </xf>
    <xf numFmtId="0" fontId="7" fillId="0" borderId="5" xfId="1" applyNumberFormat="1" applyFont="1" applyFill="1" applyBorder="1" applyAlignment="1">
      <alignment horizontal="distributed" vertical="center" wrapText="1"/>
    </xf>
    <xf numFmtId="0" fontId="7" fillId="0" borderId="6" xfId="1" applyNumberFormat="1" applyFont="1" applyFill="1" applyBorder="1" applyAlignment="1">
      <alignment horizontal="distributed" vertical="center"/>
    </xf>
    <xf numFmtId="0" fontId="7" fillId="0" borderId="7" xfId="1" applyNumberFormat="1" applyFont="1" applyBorder="1" applyAlignment="1">
      <alignment horizontal="distributed" vertical="center" wrapText="1"/>
    </xf>
    <xf numFmtId="0" fontId="4" fillId="0" borderId="8" xfId="1" applyNumberFormat="1" applyFont="1" applyBorder="1" applyAlignment="1">
      <alignment horizontal="distributed" vertical="center"/>
    </xf>
    <xf numFmtId="0" fontId="11" fillId="0" borderId="0" xfId="1" applyFont="1" applyFill="1" applyAlignment="1" applyProtection="1">
      <alignment horizontal="right" vertical="center"/>
      <protection locked="0"/>
    </xf>
    <xf numFmtId="41" fontId="11" fillId="0" borderId="0" xfId="1" applyNumberFormat="1" applyFont="1" applyFill="1" applyBorder="1" applyAlignment="1" applyProtection="1">
      <alignment vertical="center"/>
      <protection locked="0"/>
    </xf>
    <xf numFmtId="41" fontId="11" fillId="0" borderId="9" xfId="1" applyNumberFormat="1" applyFont="1" applyFill="1" applyBorder="1" applyAlignment="1" applyProtection="1">
      <alignment vertical="center"/>
      <protection locked="0"/>
    </xf>
    <xf numFmtId="41" fontId="11" fillId="0" borderId="10" xfId="1" applyNumberFormat="1" applyFont="1" applyFill="1" applyBorder="1" applyAlignment="1" applyProtection="1">
      <alignment vertical="center"/>
      <protection locked="0"/>
    </xf>
    <xf numFmtId="41" fontId="12" fillId="0" borderId="10" xfId="0" applyNumberFormat="1" applyFont="1" applyFill="1" applyBorder="1" applyProtection="1">
      <alignment vertical="center"/>
      <protection locked="0"/>
    </xf>
    <xf numFmtId="0" fontId="12" fillId="0" borderId="10" xfId="0" applyFont="1" applyFill="1" applyBorder="1" applyProtection="1">
      <alignment vertical="center"/>
      <protection locked="0"/>
    </xf>
    <xf numFmtId="41" fontId="11" fillId="0" borderId="5" xfId="1" applyNumberFormat="1" applyFont="1" applyFill="1" applyBorder="1" applyAlignment="1" applyProtection="1">
      <alignment vertical="center"/>
      <protection locked="0"/>
    </xf>
    <xf numFmtId="41" fontId="11" fillId="0" borderId="6" xfId="1" applyNumberFormat="1" applyFont="1" applyFill="1" applyBorder="1" applyAlignment="1" applyProtection="1">
      <alignment vertical="center"/>
      <protection locked="0"/>
    </xf>
    <xf numFmtId="41" fontId="11" fillId="0" borderId="5" xfId="1" applyNumberFormat="1" applyFont="1" applyFill="1" applyBorder="1" applyAlignment="1" applyProtection="1">
      <protection locked="0"/>
    </xf>
    <xf numFmtId="41" fontId="11" fillId="0" borderId="9" xfId="1" applyNumberFormat="1" applyFont="1" applyFill="1" applyBorder="1" applyAlignment="1" applyProtection="1">
      <protection locked="0"/>
    </xf>
    <xf numFmtId="41" fontId="11" fillId="0" borderId="0" xfId="1" applyNumberFormat="1" applyFont="1" applyFill="1" applyBorder="1" applyAlignment="1" applyProtection="1">
      <protection locked="0"/>
    </xf>
    <xf numFmtId="41" fontId="4" fillId="0" borderId="9" xfId="1" applyNumberFormat="1" applyFont="1" applyFill="1" applyBorder="1" applyAlignment="1"/>
    <xf numFmtId="41" fontId="11" fillId="0" borderId="6" xfId="1" applyNumberFormat="1" applyFont="1" applyFill="1" applyBorder="1" applyAlignment="1" applyProtection="1">
      <protection locked="0"/>
    </xf>
    <xf numFmtId="0" fontId="4" fillId="0" borderId="0" xfId="1" applyNumberFormat="1" applyFont="1" applyAlignment="1">
      <alignment horizontal="left" vertical="top" wrapText="1"/>
    </xf>
    <xf numFmtId="0" fontId="4" fillId="0" borderId="5" xfId="1" applyNumberFormat="1" applyFont="1" applyFill="1" applyBorder="1" applyAlignment="1">
      <alignment horizontal="distributed" vertical="center" wrapText="1"/>
    </xf>
    <xf numFmtId="0" fontId="4" fillId="0" borderId="6" xfId="1" applyNumberFormat="1" applyFont="1" applyFill="1" applyBorder="1" applyAlignment="1">
      <alignment horizontal="distributed" vertical="center"/>
    </xf>
    <xf numFmtId="0" fontId="7" fillId="0" borderId="5" xfId="1" applyNumberFormat="1" applyFont="1" applyBorder="1" applyAlignment="1">
      <alignment horizontal="distributed" vertical="center" wrapText="1"/>
    </xf>
    <xf numFmtId="0" fontId="7" fillId="0" borderId="6" xfId="1" applyNumberFormat="1" applyFont="1" applyBorder="1" applyAlignment="1">
      <alignment horizontal="distributed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2" xfId="1" applyNumberFormat="1" applyFont="1" applyFill="1" applyBorder="1" applyAlignment="1">
      <alignment horizontal="distributed" vertical="center"/>
    </xf>
    <xf numFmtId="0" fontId="4" fillId="0" borderId="13" xfId="1" applyNumberFormat="1" applyFont="1" applyFill="1" applyBorder="1" applyAlignment="1">
      <alignment horizontal="distributed" vertical="center"/>
    </xf>
    <xf numFmtId="0" fontId="4" fillId="0" borderId="5" xfId="1" applyNumberFormat="1" applyFont="1" applyFill="1" applyBorder="1" applyAlignment="1">
      <alignment horizontal="distributed" vertical="center"/>
    </xf>
    <xf numFmtId="0" fontId="4" fillId="0" borderId="0" xfId="1" applyNumberFormat="1" applyFont="1" applyAlignment="1">
      <alignment horizontal="left" vertical="top"/>
    </xf>
  </cellXfs>
  <cellStyles count="2">
    <cellStyle name="標準" xfId="0" builtinId="0"/>
    <cellStyle name="標準_28hyoho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showGridLines="0" tabSelected="1" topLeftCell="A37" zoomScaleNormal="100" workbookViewId="0">
      <selection activeCell="F54" sqref="F54"/>
    </sheetView>
  </sheetViews>
  <sheetFormatPr defaultRowHeight="13.5"/>
  <cols>
    <col min="1" max="1" width="4.5" style="28" customWidth="1"/>
    <col min="2" max="2" width="4.625" style="19" customWidth="1"/>
    <col min="3" max="3" width="26.375" style="19" customWidth="1"/>
    <col min="4" max="8" width="10.875" style="19" customWidth="1"/>
    <col min="9" max="11" width="9.125" style="28" bestFit="1" customWidth="1"/>
    <col min="12" max="16384" width="9" style="28"/>
  </cols>
  <sheetData>
    <row r="1" spans="1:15" s="1" customFormat="1" ht="17.25">
      <c r="A1" s="41"/>
      <c r="B1" s="42" t="s">
        <v>0</v>
      </c>
      <c r="C1" s="43"/>
      <c r="D1" s="44" t="s">
        <v>1</v>
      </c>
      <c r="E1" s="2"/>
      <c r="F1" s="2"/>
      <c r="G1" s="2"/>
      <c r="H1" s="2"/>
    </row>
    <row r="2" spans="1:15" s="1" customFormat="1" ht="14.25" thickBot="1">
      <c r="B2" s="2"/>
      <c r="C2" s="2"/>
      <c r="D2" s="2"/>
      <c r="E2" s="2"/>
      <c r="F2" s="2"/>
      <c r="G2" s="2"/>
      <c r="H2" s="54" t="s">
        <v>63</v>
      </c>
    </row>
    <row r="3" spans="1:15" s="1" customFormat="1" ht="14.25" thickTop="1">
      <c r="B3" s="72" t="s">
        <v>2</v>
      </c>
      <c r="C3" s="73"/>
      <c r="D3" s="7" t="s">
        <v>3</v>
      </c>
      <c r="E3" s="9" t="s">
        <v>4</v>
      </c>
      <c r="F3" s="10" t="s">
        <v>5</v>
      </c>
      <c r="G3" s="9" t="s">
        <v>6</v>
      </c>
      <c r="H3" s="8" t="s">
        <v>7</v>
      </c>
    </row>
    <row r="4" spans="1:15" s="1" customFormat="1">
      <c r="B4" s="74" t="s">
        <v>8</v>
      </c>
      <c r="C4" s="75"/>
      <c r="D4" s="16">
        <f>D6+D49+D57+D68</f>
        <v>501238</v>
      </c>
      <c r="E4" s="29">
        <f>E6+E49+E57+E68</f>
        <v>10606</v>
      </c>
      <c r="F4" s="16">
        <f>F6+F49+F57+F68</f>
        <v>9408</v>
      </c>
      <c r="G4" s="29">
        <f>G6+G49+G57+G68</f>
        <v>502436</v>
      </c>
      <c r="H4" s="31">
        <f>H6+H49+H57+H68</f>
        <v>176161</v>
      </c>
    </row>
    <row r="5" spans="1:15" s="1" customFormat="1">
      <c r="B5" s="11"/>
      <c r="C5" s="12"/>
      <c r="D5" s="16"/>
      <c r="E5" s="29"/>
      <c r="F5" s="16"/>
      <c r="G5" s="29"/>
      <c r="H5" s="31"/>
    </row>
    <row r="6" spans="1:15" s="1" customFormat="1">
      <c r="B6" s="76" t="s">
        <v>54</v>
      </c>
      <c r="C6" s="69"/>
      <c r="D6" s="16">
        <f>SUM(D8:D32,D33:D47)</f>
        <v>299476</v>
      </c>
      <c r="E6" s="29">
        <f>SUM(E8:E32,E33:E47)</f>
        <v>8324</v>
      </c>
      <c r="F6" s="16">
        <f>SUM(F8:F32,F33:F47)</f>
        <v>7984</v>
      </c>
      <c r="G6" s="29">
        <f>SUM(G8:G32,G33:G47)</f>
        <v>299816</v>
      </c>
      <c r="H6" s="31">
        <f>SUM(H8:H32,H33:H47)</f>
        <v>101044</v>
      </c>
      <c r="K6" s="21"/>
      <c r="L6" s="21"/>
      <c r="M6" s="21"/>
      <c r="N6" s="21"/>
      <c r="O6" s="21"/>
    </row>
    <row r="7" spans="1:15" s="1" customFormat="1">
      <c r="B7" s="11"/>
      <c r="C7" s="12"/>
      <c r="D7" s="16"/>
      <c r="E7" s="29"/>
      <c r="F7" s="16"/>
      <c r="G7" s="29"/>
      <c r="H7" s="31"/>
    </row>
    <row r="8" spans="1:15" s="1" customFormat="1">
      <c r="B8" s="11"/>
      <c r="C8" s="12" t="s">
        <v>9</v>
      </c>
      <c r="D8" s="55">
        <v>191755</v>
      </c>
      <c r="E8" s="56">
        <v>5414</v>
      </c>
      <c r="F8" s="55">
        <v>5039</v>
      </c>
      <c r="G8" s="29">
        <f>D8+E8-F8</f>
        <v>192130</v>
      </c>
      <c r="H8" s="61">
        <v>44812</v>
      </c>
      <c r="I8" s="21"/>
      <c r="J8" s="21"/>
      <c r="K8" s="21"/>
      <c r="L8" s="21"/>
      <c r="M8" s="21"/>
      <c r="N8" s="21"/>
    </row>
    <row r="9" spans="1:15" s="1" customFormat="1">
      <c r="B9" s="11"/>
      <c r="C9" s="12" t="s">
        <v>10</v>
      </c>
      <c r="D9" s="55">
        <v>23975</v>
      </c>
      <c r="E9" s="56">
        <v>563</v>
      </c>
      <c r="F9" s="55">
        <v>791</v>
      </c>
      <c r="G9" s="29">
        <f>D9+E9-F9</f>
        <v>23747</v>
      </c>
      <c r="H9" s="61">
        <v>2978</v>
      </c>
      <c r="I9" s="21"/>
      <c r="J9" s="21"/>
      <c r="K9" s="21"/>
      <c r="L9" s="21"/>
      <c r="M9" s="21"/>
      <c r="N9" s="21"/>
    </row>
    <row r="10" spans="1:15" s="1" customFormat="1">
      <c r="B10" s="11"/>
      <c r="C10" s="12" t="s">
        <v>11</v>
      </c>
      <c r="D10" s="55">
        <v>18309</v>
      </c>
      <c r="E10" s="56">
        <v>583</v>
      </c>
      <c r="F10" s="55">
        <v>473</v>
      </c>
      <c r="G10" s="29">
        <f>D10+E10-F10</f>
        <v>18419</v>
      </c>
      <c r="H10" s="61">
        <v>5666</v>
      </c>
      <c r="I10" s="21"/>
      <c r="J10" s="21"/>
      <c r="K10" s="21"/>
      <c r="L10" s="21"/>
      <c r="M10" s="21"/>
      <c r="N10" s="21"/>
    </row>
    <row r="11" spans="1:15" s="1" customFormat="1">
      <c r="B11" s="11"/>
      <c r="C11" s="12" t="s">
        <v>12</v>
      </c>
      <c r="D11" s="55">
        <v>46</v>
      </c>
      <c r="E11" s="56">
        <v>2</v>
      </c>
      <c r="F11" s="55">
        <v>2</v>
      </c>
      <c r="G11" s="29">
        <f>D11+E11-F11</f>
        <v>46</v>
      </c>
      <c r="H11" s="61">
        <v>58</v>
      </c>
      <c r="I11" s="21"/>
    </row>
    <row r="12" spans="1:15" s="1" customFormat="1">
      <c r="B12" s="11"/>
      <c r="C12" s="12" t="s">
        <v>13</v>
      </c>
      <c r="D12" s="55">
        <v>1975</v>
      </c>
      <c r="E12" s="56">
        <v>130</v>
      </c>
      <c r="F12" s="55">
        <v>148</v>
      </c>
      <c r="G12" s="29">
        <f>D12+E12-F12</f>
        <v>1957</v>
      </c>
      <c r="H12" s="61">
        <v>504</v>
      </c>
      <c r="I12" s="21"/>
      <c r="J12" s="21"/>
    </row>
    <row r="13" spans="1:15" s="1" customFormat="1">
      <c r="B13" s="11"/>
      <c r="C13" s="12"/>
      <c r="D13" s="55"/>
      <c r="E13" s="56"/>
      <c r="F13" s="55"/>
      <c r="G13" s="29"/>
      <c r="H13" s="61"/>
      <c r="I13" s="21"/>
    </row>
    <row r="14" spans="1:15" s="1" customFormat="1">
      <c r="B14" s="11"/>
      <c r="C14" s="12" t="s">
        <v>14</v>
      </c>
      <c r="D14" s="55">
        <v>9</v>
      </c>
      <c r="E14" s="56">
        <v>1</v>
      </c>
      <c r="F14" s="55">
        <v>1</v>
      </c>
      <c r="G14" s="29">
        <f>D14+E14-F14</f>
        <v>9</v>
      </c>
      <c r="H14" s="61">
        <v>11</v>
      </c>
      <c r="I14" s="21"/>
    </row>
    <row r="15" spans="1:15" s="1" customFormat="1">
      <c r="B15" s="11"/>
      <c r="C15" s="12" t="s">
        <v>15</v>
      </c>
      <c r="D15" s="55">
        <v>171</v>
      </c>
      <c r="E15" s="56">
        <v>6</v>
      </c>
      <c r="F15" s="55">
        <v>3</v>
      </c>
      <c r="G15" s="29">
        <f>D15+E15-F15</f>
        <v>174</v>
      </c>
      <c r="H15" s="61">
        <v>59</v>
      </c>
      <c r="I15" s="21"/>
    </row>
    <row r="16" spans="1:15" s="1" customFormat="1">
      <c r="B16" s="11"/>
      <c r="C16" s="12" t="s">
        <v>16</v>
      </c>
      <c r="D16" s="55">
        <v>28219</v>
      </c>
      <c r="E16" s="56">
        <v>561</v>
      </c>
      <c r="F16" s="55">
        <v>625</v>
      </c>
      <c r="G16" s="29">
        <f>D16+E16-F16</f>
        <v>28155</v>
      </c>
      <c r="H16" s="61">
        <v>5367</v>
      </c>
      <c r="I16" s="21"/>
    </row>
    <row r="17" spans="2:9" s="1" customFormat="1">
      <c r="B17" s="11"/>
      <c r="C17" s="12" t="s">
        <v>17</v>
      </c>
      <c r="D17" s="55">
        <v>844</v>
      </c>
      <c r="E17" s="56">
        <v>15</v>
      </c>
      <c r="F17" s="55">
        <v>16</v>
      </c>
      <c r="G17" s="29">
        <f>D17+E17-F17</f>
        <v>843</v>
      </c>
      <c r="H17" s="61">
        <v>2047</v>
      </c>
      <c r="I17" s="21"/>
    </row>
    <row r="18" spans="2:9" s="1" customFormat="1">
      <c r="B18" s="11"/>
      <c r="C18" s="12" t="s">
        <v>18</v>
      </c>
      <c r="D18" s="55">
        <v>14382</v>
      </c>
      <c r="E18" s="56">
        <v>462</v>
      </c>
      <c r="F18" s="55">
        <v>396</v>
      </c>
      <c r="G18" s="29">
        <f>D18+E18-F18</f>
        <v>14448</v>
      </c>
      <c r="H18" s="61">
        <v>5422</v>
      </c>
      <c r="I18" s="21"/>
    </row>
    <row r="19" spans="2:9" s="1" customFormat="1">
      <c r="B19" s="11"/>
      <c r="C19" s="12"/>
      <c r="D19" s="55"/>
      <c r="E19" s="56"/>
      <c r="F19" s="55"/>
      <c r="G19" s="29"/>
      <c r="H19" s="61"/>
      <c r="I19" s="21"/>
    </row>
    <row r="20" spans="2:9" s="1" customFormat="1">
      <c r="B20" s="11"/>
      <c r="C20" s="12" t="s">
        <v>19</v>
      </c>
      <c r="D20" s="55">
        <v>208</v>
      </c>
      <c r="E20" s="56">
        <v>13</v>
      </c>
      <c r="F20" s="55">
        <v>7</v>
      </c>
      <c r="G20" s="29">
        <f>D20+E20-F20</f>
        <v>214</v>
      </c>
      <c r="H20" s="61">
        <v>168</v>
      </c>
      <c r="I20" s="21"/>
    </row>
    <row r="21" spans="2:9" s="1" customFormat="1">
      <c r="B21" s="11"/>
      <c r="C21" s="12" t="s">
        <v>20</v>
      </c>
      <c r="D21" s="55">
        <v>15037</v>
      </c>
      <c r="E21" s="56">
        <v>484</v>
      </c>
      <c r="F21" s="55">
        <v>389</v>
      </c>
      <c r="G21" s="29">
        <f>D21+E21-F21</f>
        <v>15132</v>
      </c>
      <c r="H21" s="61">
        <v>31205</v>
      </c>
      <c r="I21" s="21"/>
    </row>
    <row r="22" spans="2:9" s="1" customFormat="1">
      <c r="B22" s="11"/>
      <c r="C22" s="12" t="s">
        <v>21</v>
      </c>
      <c r="D22" s="55">
        <v>27</v>
      </c>
      <c r="E22" s="56">
        <v>0</v>
      </c>
      <c r="F22" s="55">
        <v>0</v>
      </c>
      <c r="G22" s="29">
        <f>D22+E22-F22</f>
        <v>27</v>
      </c>
      <c r="H22" s="61">
        <v>625</v>
      </c>
      <c r="I22" s="21"/>
    </row>
    <row r="23" spans="2:9" s="1" customFormat="1">
      <c r="B23" s="11"/>
      <c r="C23" s="12" t="s">
        <v>22</v>
      </c>
      <c r="D23" s="55">
        <v>178</v>
      </c>
      <c r="E23" s="56">
        <v>6</v>
      </c>
      <c r="F23" s="55">
        <v>4</v>
      </c>
      <c r="G23" s="29">
        <f>D23+E23-F23</f>
        <v>180</v>
      </c>
      <c r="H23" s="61">
        <v>173</v>
      </c>
      <c r="I23" s="21"/>
    </row>
    <row r="24" spans="2:9" s="1" customFormat="1">
      <c r="B24" s="11"/>
      <c r="C24" s="12" t="s">
        <v>23</v>
      </c>
      <c r="D24" s="55">
        <v>428</v>
      </c>
      <c r="E24" s="56">
        <v>8</v>
      </c>
      <c r="F24" s="55">
        <v>3</v>
      </c>
      <c r="G24" s="29">
        <f>D24+E24-F24</f>
        <v>433</v>
      </c>
      <c r="H24" s="61">
        <v>340</v>
      </c>
      <c r="I24" s="21"/>
    </row>
    <row r="25" spans="2:9" s="1" customFormat="1">
      <c r="B25" s="11"/>
      <c r="C25" s="12"/>
      <c r="D25" s="55"/>
      <c r="E25" s="56"/>
      <c r="F25" s="55"/>
      <c r="G25" s="29"/>
      <c r="H25" s="61"/>
      <c r="I25" s="21"/>
    </row>
    <row r="26" spans="2:9" s="1" customFormat="1">
      <c r="B26" s="11"/>
      <c r="C26" s="12" t="s">
        <v>24</v>
      </c>
      <c r="D26" s="55">
        <v>94</v>
      </c>
      <c r="E26" s="56">
        <v>1</v>
      </c>
      <c r="F26" s="55">
        <v>1</v>
      </c>
      <c r="G26" s="29">
        <f>D26+E26-F26</f>
        <v>94</v>
      </c>
      <c r="H26" s="61">
        <v>34</v>
      </c>
      <c r="I26" s="21"/>
    </row>
    <row r="27" spans="2:9" s="1" customFormat="1">
      <c r="B27" s="11"/>
      <c r="C27" s="12" t="s">
        <v>25</v>
      </c>
      <c r="D27" s="55">
        <v>6</v>
      </c>
      <c r="E27" s="56">
        <v>0</v>
      </c>
      <c r="F27" s="55">
        <v>0</v>
      </c>
      <c r="G27" s="29">
        <f t="shared" ref="G27:G32" si="0">D27+E27-F27</f>
        <v>6</v>
      </c>
      <c r="H27" s="61">
        <v>8</v>
      </c>
      <c r="I27" s="21"/>
    </row>
    <row r="28" spans="2:9" s="1" customFormat="1">
      <c r="B28" s="11"/>
      <c r="C28" s="12" t="s">
        <v>26</v>
      </c>
      <c r="D28" s="55">
        <v>62</v>
      </c>
      <c r="E28" s="56">
        <v>0</v>
      </c>
      <c r="F28" s="55">
        <v>0</v>
      </c>
      <c r="G28" s="29">
        <f t="shared" si="0"/>
        <v>62</v>
      </c>
      <c r="H28" s="61">
        <v>47</v>
      </c>
      <c r="I28" s="21"/>
    </row>
    <row r="29" spans="2:9" s="1" customFormat="1">
      <c r="B29" s="11"/>
      <c r="C29" s="12" t="s">
        <v>27</v>
      </c>
      <c r="D29" s="55">
        <v>184</v>
      </c>
      <c r="E29" s="56">
        <v>1</v>
      </c>
      <c r="F29" s="55">
        <v>7</v>
      </c>
      <c r="G29" s="29">
        <f t="shared" si="0"/>
        <v>178</v>
      </c>
      <c r="H29" s="61">
        <v>53</v>
      </c>
      <c r="I29" s="21"/>
    </row>
    <row r="30" spans="2:9" s="1" customFormat="1">
      <c r="B30" s="11"/>
      <c r="C30" s="12" t="s">
        <v>28</v>
      </c>
      <c r="D30" s="55">
        <v>49</v>
      </c>
      <c r="E30" s="56">
        <v>0</v>
      </c>
      <c r="F30" s="55">
        <v>0</v>
      </c>
      <c r="G30" s="29">
        <f t="shared" si="0"/>
        <v>49</v>
      </c>
      <c r="H30" s="61">
        <v>21</v>
      </c>
      <c r="I30" s="21"/>
    </row>
    <row r="31" spans="2:9" s="1" customFormat="1">
      <c r="B31" s="11"/>
      <c r="C31" s="12"/>
      <c r="D31" s="55"/>
      <c r="E31" s="56"/>
      <c r="F31" s="55"/>
      <c r="G31" s="29"/>
      <c r="H31" s="61"/>
      <c r="I31" s="21"/>
    </row>
    <row r="32" spans="2:9" s="1" customFormat="1">
      <c r="B32" s="11"/>
      <c r="C32" s="25" t="s">
        <v>29</v>
      </c>
      <c r="D32" s="55">
        <v>3</v>
      </c>
      <c r="E32" s="56">
        <v>0</v>
      </c>
      <c r="F32" s="55">
        <v>0</v>
      </c>
      <c r="G32" s="29">
        <f t="shared" si="0"/>
        <v>3</v>
      </c>
      <c r="H32" s="61">
        <v>0</v>
      </c>
      <c r="I32" s="21"/>
    </row>
    <row r="33" spans="2:9" s="1" customFormat="1">
      <c r="B33" s="11"/>
      <c r="C33" s="12" t="s">
        <v>30</v>
      </c>
      <c r="D33" s="55">
        <v>38</v>
      </c>
      <c r="E33" s="56">
        <v>1</v>
      </c>
      <c r="F33" s="56">
        <v>1</v>
      </c>
      <c r="G33" s="29">
        <f>D33+E33-F33</f>
        <v>38</v>
      </c>
      <c r="H33" s="61">
        <v>11</v>
      </c>
      <c r="I33" s="21"/>
    </row>
    <row r="34" spans="2:9" s="1" customFormat="1">
      <c r="B34" s="11"/>
      <c r="C34" s="12" t="s">
        <v>31</v>
      </c>
      <c r="D34" s="55">
        <v>9</v>
      </c>
      <c r="E34" s="56">
        <v>0</v>
      </c>
      <c r="F34" s="56">
        <v>0</v>
      </c>
      <c r="G34" s="29">
        <f>D34+E34-F34</f>
        <v>9</v>
      </c>
      <c r="H34" s="61">
        <v>1</v>
      </c>
      <c r="I34" s="21"/>
    </row>
    <row r="35" spans="2:9" s="1" customFormat="1">
      <c r="B35" s="11"/>
      <c r="C35" s="12" t="s">
        <v>32</v>
      </c>
      <c r="D35" s="55">
        <v>64</v>
      </c>
      <c r="E35" s="56">
        <v>0</v>
      </c>
      <c r="F35" s="56">
        <v>0</v>
      </c>
      <c r="G35" s="29">
        <f>D35+E35-F35</f>
        <v>64</v>
      </c>
      <c r="H35" s="61">
        <v>31</v>
      </c>
      <c r="I35" s="21"/>
    </row>
    <row r="36" spans="2:9" s="1" customFormat="1">
      <c r="B36" s="11"/>
      <c r="C36" s="12" t="s">
        <v>33</v>
      </c>
      <c r="D36" s="55">
        <v>42</v>
      </c>
      <c r="E36" s="56">
        <v>5</v>
      </c>
      <c r="F36" s="56">
        <v>3</v>
      </c>
      <c r="G36" s="29">
        <f>D36+E36-F36</f>
        <v>44</v>
      </c>
      <c r="H36" s="61">
        <v>18</v>
      </c>
      <c r="I36" s="21"/>
    </row>
    <row r="37" spans="2:9" s="1" customFormat="1">
      <c r="B37" s="13"/>
      <c r="C37" s="26" t="s">
        <v>34</v>
      </c>
      <c r="D37" s="57">
        <v>724</v>
      </c>
      <c r="E37" s="58">
        <v>1</v>
      </c>
      <c r="F37" s="59">
        <v>17</v>
      </c>
      <c r="G37" s="30">
        <f>D37+E37-F37</f>
        <v>708</v>
      </c>
      <c r="H37" s="57">
        <v>248</v>
      </c>
      <c r="I37" s="21"/>
    </row>
    <row r="38" spans="2:9" s="1" customFormat="1">
      <c r="B38" s="14"/>
      <c r="C38" s="15"/>
      <c r="E38" s="33"/>
      <c r="F38" s="33"/>
      <c r="G38" s="34"/>
      <c r="I38" s="21"/>
    </row>
    <row r="39" spans="2:9" s="1" customFormat="1">
      <c r="B39" s="2" t="s">
        <v>61</v>
      </c>
      <c r="C39" s="16"/>
      <c r="G39" s="16"/>
      <c r="H39" s="16"/>
      <c r="I39" s="21"/>
    </row>
    <row r="40" spans="2:9" s="1" customFormat="1" ht="17.25">
      <c r="B40" s="3" t="s">
        <v>0</v>
      </c>
      <c r="C40" s="4"/>
      <c r="D40" s="5" t="s">
        <v>62</v>
      </c>
      <c r="G40" s="2"/>
      <c r="H40" s="2"/>
      <c r="I40" s="21"/>
    </row>
    <row r="41" spans="2:9" s="1" customFormat="1" ht="14.25" thickBot="1">
      <c r="B41" s="2"/>
      <c r="C41" s="2"/>
      <c r="G41" s="2"/>
      <c r="H41" s="6" t="str">
        <f>H2</f>
        <v>(平成26年度第3四半期分）</v>
      </c>
      <c r="I41" s="21"/>
    </row>
    <row r="42" spans="2:9" s="1" customFormat="1" ht="14.25" thickTop="1">
      <c r="B42" s="72" t="s">
        <v>2</v>
      </c>
      <c r="C42" s="73"/>
      <c r="D42" s="7" t="s">
        <v>3</v>
      </c>
      <c r="E42" s="9" t="s">
        <v>4</v>
      </c>
      <c r="F42" s="10" t="s">
        <v>5</v>
      </c>
      <c r="G42" s="9" t="s">
        <v>6</v>
      </c>
      <c r="H42" s="8" t="s">
        <v>7</v>
      </c>
    </row>
    <row r="43" spans="2:9" s="1" customFormat="1">
      <c r="B43" s="11"/>
      <c r="C43" s="12" t="s">
        <v>35</v>
      </c>
      <c r="D43" s="55">
        <v>12</v>
      </c>
      <c r="E43" s="56">
        <v>0</v>
      </c>
      <c r="F43" s="55">
        <v>0</v>
      </c>
      <c r="G43" s="29">
        <f>D43+E43-F43</f>
        <v>12</v>
      </c>
      <c r="H43" s="61">
        <v>2</v>
      </c>
      <c r="I43" s="21"/>
    </row>
    <row r="44" spans="2:9" s="1" customFormat="1">
      <c r="B44" s="11"/>
      <c r="C44" s="12" t="s">
        <v>36</v>
      </c>
      <c r="D44" s="55">
        <v>703</v>
      </c>
      <c r="E44" s="56">
        <v>6</v>
      </c>
      <c r="F44" s="55">
        <v>15</v>
      </c>
      <c r="G44" s="29">
        <f>D44+E44-F44</f>
        <v>694</v>
      </c>
      <c r="H44" s="61">
        <v>240</v>
      </c>
      <c r="I44" s="21"/>
    </row>
    <row r="45" spans="2:9" s="1" customFormat="1">
      <c r="B45" s="11"/>
      <c r="C45" s="12" t="s">
        <v>55</v>
      </c>
      <c r="D45" s="55">
        <v>1739</v>
      </c>
      <c r="E45" s="56">
        <v>58</v>
      </c>
      <c r="F45" s="55">
        <v>39</v>
      </c>
      <c r="G45" s="29">
        <f>D45+E45-F45</f>
        <v>1758</v>
      </c>
      <c r="H45" s="61">
        <v>862</v>
      </c>
      <c r="I45" s="21"/>
    </row>
    <row r="46" spans="2:9" s="1" customFormat="1">
      <c r="B46" s="11"/>
      <c r="C46" s="12" t="s">
        <v>37</v>
      </c>
      <c r="D46" s="55">
        <v>51</v>
      </c>
      <c r="E46" s="56">
        <v>1</v>
      </c>
      <c r="F46" s="55">
        <v>1</v>
      </c>
      <c r="G46" s="29">
        <f>D46+E46-F46</f>
        <v>51</v>
      </c>
      <c r="H46" s="61">
        <v>9</v>
      </c>
      <c r="I46" s="21"/>
    </row>
    <row r="47" spans="2:9" s="1" customFormat="1">
      <c r="B47" s="11"/>
      <c r="C47" s="12" t="s">
        <v>38</v>
      </c>
      <c r="D47" s="55">
        <v>133</v>
      </c>
      <c r="E47" s="56">
        <v>2</v>
      </c>
      <c r="F47" s="55">
        <v>3</v>
      </c>
      <c r="G47" s="29">
        <f>D47+E47-F47</f>
        <v>132</v>
      </c>
      <c r="H47" s="61">
        <v>24</v>
      </c>
      <c r="I47" s="21"/>
    </row>
    <row r="48" spans="2:9" s="1" customFormat="1">
      <c r="B48" s="11"/>
      <c r="C48" s="12"/>
      <c r="D48" s="16"/>
      <c r="E48" s="29"/>
      <c r="F48" s="16"/>
      <c r="G48" s="29"/>
      <c r="H48" s="31"/>
      <c r="I48" s="21"/>
    </row>
    <row r="49" spans="1:9" s="1" customFormat="1" ht="27.75" customHeight="1">
      <c r="B49" s="68" t="s">
        <v>39</v>
      </c>
      <c r="C49" s="69"/>
      <c r="D49" s="29">
        <f>SUM(D51:D55)</f>
        <v>40168</v>
      </c>
      <c r="E49" s="29">
        <f>SUM(E51:E55)</f>
        <v>1177</v>
      </c>
      <c r="F49" s="29">
        <f>SUM(F51:F55)</f>
        <v>987</v>
      </c>
      <c r="G49" s="29">
        <f>SUM(G51:G55)</f>
        <v>40358</v>
      </c>
      <c r="H49" s="29">
        <f>SUM(H51:H55)</f>
        <v>15687</v>
      </c>
      <c r="I49" s="21"/>
    </row>
    <row r="50" spans="1:9" s="1" customFormat="1">
      <c r="B50" s="11"/>
      <c r="C50" s="12"/>
      <c r="D50" s="16"/>
      <c r="E50" s="29"/>
      <c r="F50" s="16"/>
      <c r="G50" s="29"/>
      <c r="H50" s="31"/>
      <c r="I50" s="21"/>
    </row>
    <row r="51" spans="1:9" s="1" customFormat="1">
      <c r="B51" s="11"/>
      <c r="C51" s="12" t="s">
        <v>40</v>
      </c>
      <c r="D51" s="55">
        <v>858</v>
      </c>
      <c r="E51" s="56">
        <v>100</v>
      </c>
      <c r="F51" s="55">
        <v>0</v>
      </c>
      <c r="G51" s="29">
        <f>D51+E51-F51</f>
        <v>958</v>
      </c>
      <c r="H51" s="61">
        <v>552</v>
      </c>
      <c r="I51" s="21"/>
    </row>
    <row r="52" spans="1:9" s="1" customFormat="1">
      <c r="B52" s="11"/>
      <c r="C52" s="12" t="s">
        <v>41</v>
      </c>
      <c r="D52" s="55">
        <v>2010</v>
      </c>
      <c r="E52" s="56">
        <v>63</v>
      </c>
      <c r="F52" s="55">
        <v>58</v>
      </c>
      <c r="G52" s="29">
        <f>D52+E52-F52</f>
        <v>2015</v>
      </c>
      <c r="H52" s="61">
        <v>895</v>
      </c>
      <c r="I52" s="21"/>
    </row>
    <row r="53" spans="1:9" s="1" customFormat="1">
      <c r="B53" s="11"/>
      <c r="C53" s="12" t="s">
        <v>42</v>
      </c>
      <c r="D53" s="55">
        <v>29491</v>
      </c>
      <c r="E53" s="56">
        <v>957</v>
      </c>
      <c r="F53" s="55">
        <v>893</v>
      </c>
      <c r="G53" s="29">
        <f>D53+E53-F53</f>
        <v>29555</v>
      </c>
      <c r="H53" s="61">
        <v>12018</v>
      </c>
      <c r="I53" s="21"/>
    </row>
    <row r="54" spans="1:9" s="1" customFormat="1">
      <c r="B54" s="11"/>
      <c r="C54" s="12" t="s">
        <v>43</v>
      </c>
      <c r="D54" s="55">
        <v>142</v>
      </c>
      <c r="E54" s="56">
        <v>2</v>
      </c>
      <c r="F54" s="55">
        <v>1</v>
      </c>
      <c r="G54" s="29">
        <f>D54+E54-F54</f>
        <v>143</v>
      </c>
      <c r="H54" s="61">
        <v>51</v>
      </c>
      <c r="I54" s="21"/>
    </row>
    <row r="55" spans="1:9" s="1" customFormat="1">
      <c r="B55" s="11"/>
      <c r="C55" s="12" t="s">
        <v>44</v>
      </c>
      <c r="D55" s="55">
        <v>7667</v>
      </c>
      <c r="E55" s="56">
        <v>55</v>
      </c>
      <c r="F55" s="55">
        <v>35</v>
      </c>
      <c r="G55" s="29">
        <f>D55+E55-F55</f>
        <v>7687</v>
      </c>
      <c r="H55" s="61">
        <v>2171</v>
      </c>
      <c r="I55" s="21"/>
    </row>
    <row r="56" spans="1:9" s="1" customFormat="1">
      <c r="B56" s="11"/>
      <c r="C56" s="12"/>
      <c r="D56" s="16"/>
      <c r="E56" s="29"/>
      <c r="F56" s="16"/>
      <c r="G56" s="29"/>
      <c r="H56" s="31"/>
      <c r="I56" s="21"/>
    </row>
    <row r="57" spans="1:9" s="1" customFormat="1" ht="27.75" customHeight="1">
      <c r="B57" s="68" t="s">
        <v>45</v>
      </c>
      <c r="C57" s="69"/>
      <c r="D57" s="29">
        <f>SUM(D59:D63)</f>
        <v>151760</v>
      </c>
      <c r="E57" s="29">
        <f>SUM(E59:E63)</f>
        <v>603</v>
      </c>
      <c r="F57" s="29">
        <f>SUM(F59:F63)</f>
        <v>225</v>
      </c>
      <c r="G57" s="29">
        <f>SUM(G59:G63)</f>
        <v>152138</v>
      </c>
      <c r="H57" s="29">
        <f>SUM(H59:H63)</f>
        <v>49331</v>
      </c>
      <c r="I57" s="21"/>
    </row>
    <row r="58" spans="1:9" s="1" customFormat="1">
      <c r="B58" s="11"/>
      <c r="C58" s="12"/>
      <c r="D58" s="16"/>
      <c r="E58" s="29"/>
      <c r="F58" s="16"/>
      <c r="G58" s="29"/>
      <c r="H58" s="31"/>
      <c r="I58" s="21"/>
    </row>
    <row r="59" spans="1:9" s="1" customFormat="1">
      <c r="B59" s="11"/>
      <c r="C59" s="12" t="s">
        <v>46</v>
      </c>
      <c r="D59" s="55">
        <v>5957</v>
      </c>
      <c r="E59" s="56">
        <v>13</v>
      </c>
      <c r="F59" s="55">
        <v>4</v>
      </c>
      <c r="G59" s="29">
        <f>D59+E59-F59</f>
        <v>5966</v>
      </c>
      <c r="H59" s="61">
        <v>1382</v>
      </c>
      <c r="I59" s="21"/>
    </row>
    <row r="60" spans="1:9" s="1" customFormat="1">
      <c r="B60" s="11"/>
      <c r="C60" s="12" t="s">
        <v>47</v>
      </c>
      <c r="D60" s="60">
        <v>129401</v>
      </c>
      <c r="E60" s="56">
        <v>501</v>
      </c>
      <c r="F60" s="55">
        <v>198</v>
      </c>
      <c r="G60" s="29">
        <f>D60+E60-F60</f>
        <v>129704</v>
      </c>
      <c r="H60" s="61">
        <v>42717</v>
      </c>
      <c r="I60" s="21"/>
    </row>
    <row r="61" spans="1:9" s="1" customFormat="1" ht="24">
      <c r="B61" s="11"/>
      <c r="C61" s="18" t="s">
        <v>48</v>
      </c>
      <c r="D61" s="62">
        <v>8264</v>
      </c>
      <c r="E61" s="63">
        <v>48</v>
      </c>
      <c r="F61" s="64">
        <v>15</v>
      </c>
      <c r="G61" s="65">
        <f>D61+E61-F61</f>
        <v>8297</v>
      </c>
      <c r="H61" s="66">
        <v>3286</v>
      </c>
      <c r="I61" s="21"/>
    </row>
    <row r="62" spans="1:9" s="1" customFormat="1">
      <c r="B62" s="11"/>
      <c r="C62" s="12" t="s">
        <v>49</v>
      </c>
      <c r="D62" s="60">
        <v>7974</v>
      </c>
      <c r="E62" s="56">
        <v>40</v>
      </c>
      <c r="F62" s="55">
        <v>6</v>
      </c>
      <c r="G62" s="29">
        <f>D62+E62-F62</f>
        <v>8008</v>
      </c>
      <c r="H62" s="61">
        <v>1945</v>
      </c>
      <c r="I62" s="21"/>
    </row>
    <row r="63" spans="1:9" s="1" customFormat="1">
      <c r="B63" s="11"/>
      <c r="C63" s="12" t="s">
        <v>50</v>
      </c>
      <c r="D63" s="60">
        <v>164</v>
      </c>
      <c r="E63" s="56">
        <v>1</v>
      </c>
      <c r="F63" s="55">
        <v>2</v>
      </c>
      <c r="G63" s="29">
        <f>D63+E63-F63</f>
        <v>163</v>
      </c>
      <c r="H63" s="61">
        <v>1</v>
      </c>
      <c r="I63" s="21"/>
    </row>
    <row r="64" spans="1:9" ht="19.5" customHeight="1">
      <c r="A64" s="45"/>
      <c r="B64" s="48"/>
      <c r="C64" s="23"/>
      <c r="D64" s="32"/>
      <c r="E64" s="32"/>
      <c r="F64" s="32"/>
      <c r="G64" s="29"/>
      <c r="H64" s="32"/>
    </row>
    <row r="65" spans="1:16" ht="24" customHeight="1">
      <c r="A65" s="45"/>
      <c r="B65" s="70" t="s">
        <v>56</v>
      </c>
      <c r="C65" s="71"/>
      <c r="D65" s="56">
        <v>66</v>
      </c>
      <c r="E65" s="56">
        <v>4</v>
      </c>
      <c r="F65" s="56">
        <v>0</v>
      </c>
      <c r="G65" s="29">
        <f>D65+E65-F65</f>
        <v>70</v>
      </c>
      <c r="H65" s="56">
        <v>18</v>
      </c>
    </row>
    <row r="66" spans="1:16" ht="19.5" customHeight="1">
      <c r="A66" s="45"/>
      <c r="B66" s="48"/>
      <c r="C66" s="23"/>
      <c r="D66" s="32"/>
      <c r="E66" s="32"/>
      <c r="F66" s="32"/>
      <c r="G66" s="29"/>
      <c r="H66" s="32"/>
    </row>
    <row r="67" spans="1:16" s="1" customFormat="1">
      <c r="A67" s="46"/>
      <c r="B67" s="11"/>
      <c r="C67" s="12"/>
      <c r="D67" s="22"/>
      <c r="E67" s="29"/>
      <c r="F67" s="16"/>
      <c r="G67" s="29"/>
      <c r="H67" s="31"/>
      <c r="I67" s="21"/>
    </row>
    <row r="68" spans="1:16" s="1" customFormat="1" ht="27.75" customHeight="1">
      <c r="A68" s="46"/>
      <c r="B68" s="68" t="s">
        <v>51</v>
      </c>
      <c r="C68" s="69"/>
      <c r="D68" s="22">
        <f>SUM(D70:D71)</f>
        <v>9834</v>
      </c>
      <c r="E68" s="29">
        <f>SUM(E70:E71)</f>
        <v>502</v>
      </c>
      <c r="F68" s="16">
        <f>SUM(F70:F71)</f>
        <v>212</v>
      </c>
      <c r="G68" s="29">
        <f>SUM(G70:G71)</f>
        <v>10124</v>
      </c>
      <c r="H68" s="31">
        <f>SUM(H70:H71)</f>
        <v>10099</v>
      </c>
      <c r="I68" s="21"/>
    </row>
    <row r="69" spans="1:16" s="37" customFormat="1" ht="19.5" customHeight="1">
      <c r="A69" s="47"/>
      <c r="B69" s="50"/>
      <c r="C69" s="51"/>
      <c r="D69" s="35"/>
      <c r="E69" s="35"/>
      <c r="F69" s="35"/>
      <c r="G69" s="35"/>
      <c r="H69" s="35"/>
      <c r="I69" s="36"/>
    </row>
    <row r="70" spans="1:16" ht="19.5" customHeight="1">
      <c r="A70" s="45"/>
      <c r="B70" s="49"/>
      <c r="C70" s="23" t="s">
        <v>59</v>
      </c>
      <c r="D70" s="56">
        <v>4099</v>
      </c>
      <c r="E70" s="56">
        <v>121</v>
      </c>
      <c r="F70" s="56">
        <v>153</v>
      </c>
      <c r="G70" s="29">
        <f>D70+E70-F70</f>
        <v>4067</v>
      </c>
      <c r="H70" s="56">
        <v>5065</v>
      </c>
      <c r="I70" s="38"/>
    </row>
    <row r="71" spans="1:16" ht="19.5" customHeight="1">
      <c r="A71" s="45"/>
      <c r="B71" s="52"/>
      <c r="C71" s="53" t="s">
        <v>60</v>
      </c>
      <c r="D71" s="57">
        <v>5735</v>
      </c>
      <c r="E71" s="57">
        <v>381</v>
      </c>
      <c r="F71" s="57">
        <v>59</v>
      </c>
      <c r="G71" s="30">
        <f>D71+E71-F71</f>
        <v>6057</v>
      </c>
      <c r="H71" s="57">
        <v>5034</v>
      </c>
      <c r="I71" s="38"/>
    </row>
    <row r="72" spans="1:16" ht="6" customHeight="1">
      <c r="B72" s="17"/>
      <c r="C72" s="24"/>
      <c r="D72" s="39"/>
      <c r="E72" s="39"/>
      <c r="F72" s="39"/>
      <c r="G72" s="40"/>
      <c r="H72" s="39"/>
    </row>
    <row r="73" spans="1:16">
      <c r="B73" s="27" t="s">
        <v>52</v>
      </c>
      <c r="C73" s="77" t="s">
        <v>58</v>
      </c>
      <c r="D73" s="77"/>
      <c r="E73" s="77"/>
      <c r="F73" s="77"/>
      <c r="G73" s="77"/>
      <c r="H73" s="77"/>
    </row>
    <row r="74" spans="1:16" ht="40.5" customHeight="1">
      <c r="B74" s="27" t="s">
        <v>53</v>
      </c>
      <c r="C74" s="67" t="s">
        <v>57</v>
      </c>
      <c r="D74" s="67"/>
      <c r="E74" s="67"/>
      <c r="F74" s="67"/>
      <c r="G74" s="67"/>
      <c r="H74" s="67"/>
    </row>
    <row r="75" spans="1:16">
      <c r="B75" s="19" t="str">
        <f>+B39</f>
        <v>資料：健康安全部食品監視課</v>
      </c>
      <c r="C75" s="20"/>
      <c r="J75" s="37"/>
      <c r="K75" s="37"/>
      <c r="L75" s="37"/>
      <c r="M75" s="37"/>
      <c r="N75" s="37"/>
      <c r="O75" s="37"/>
      <c r="P75" s="37"/>
    </row>
    <row r="76" spans="1:16">
      <c r="C76" s="20"/>
      <c r="J76" s="37"/>
      <c r="K76" s="37"/>
      <c r="L76" s="37"/>
      <c r="M76" s="37"/>
      <c r="N76" s="37"/>
      <c r="O76" s="37"/>
      <c r="P76" s="37"/>
    </row>
    <row r="77" spans="1:16">
      <c r="C77" s="20"/>
      <c r="J77" s="37"/>
      <c r="K77" s="37"/>
      <c r="L77" s="37"/>
      <c r="M77" s="37"/>
      <c r="N77" s="37"/>
      <c r="O77" s="37"/>
      <c r="P77" s="37"/>
    </row>
    <row r="78" spans="1:16">
      <c r="C78" s="20"/>
      <c r="J78" s="37"/>
      <c r="K78" s="37"/>
      <c r="L78" s="37"/>
      <c r="M78" s="37"/>
      <c r="N78" s="37"/>
      <c r="O78" s="37"/>
      <c r="P78" s="37"/>
    </row>
    <row r="79" spans="1:16">
      <c r="C79" s="20"/>
      <c r="J79" s="37"/>
      <c r="K79" s="37"/>
      <c r="L79" s="37"/>
      <c r="M79" s="37"/>
      <c r="N79" s="37"/>
      <c r="O79" s="37"/>
      <c r="P79" s="37"/>
    </row>
    <row r="80" spans="1:16">
      <c r="C80" s="20"/>
      <c r="J80" s="37"/>
      <c r="K80" s="37"/>
      <c r="L80" s="37"/>
      <c r="M80" s="37"/>
      <c r="N80" s="37"/>
      <c r="O80" s="37"/>
      <c r="P80" s="37"/>
    </row>
    <row r="81" spans="3:16">
      <c r="C81" s="20"/>
      <c r="J81" s="37"/>
      <c r="K81" s="37"/>
      <c r="L81" s="37"/>
      <c r="M81" s="37"/>
      <c r="N81" s="37"/>
      <c r="O81" s="37"/>
      <c r="P81" s="37"/>
    </row>
    <row r="82" spans="3:16">
      <c r="C82" s="20"/>
      <c r="J82" s="37"/>
      <c r="K82" s="37"/>
      <c r="L82" s="37"/>
      <c r="M82" s="37"/>
      <c r="N82" s="37"/>
      <c r="O82" s="37"/>
      <c r="P82" s="37"/>
    </row>
    <row r="83" spans="3:16">
      <c r="C83" s="20"/>
      <c r="J83" s="37"/>
      <c r="K83" s="37"/>
      <c r="L83" s="37"/>
      <c r="M83" s="37"/>
      <c r="N83" s="37"/>
      <c r="O83" s="37"/>
      <c r="P83" s="37"/>
    </row>
    <row r="84" spans="3:16">
      <c r="C84" s="20"/>
      <c r="J84" s="37"/>
      <c r="K84" s="37"/>
      <c r="L84" s="37"/>
      <c r="M84" s="37"/>
      <c r="N84" s="37"/>
      <c r="O84" s="37"/>
      <c r="P84" s="37"/>
    </row>
    <row r="85" spans="3:16">
      <c r="C85" s="20"/>
      <c r="J85" s="37"/>
      <c r="K85" s="37"/>
      <c r="L85" s="37"/>
      <c r="M85" s="37"/>
      <c r="N85" s="37"/>
      <c r="O85" s="37"/>
      <c r="P85" s="37"/>
    </row>
    <row r="86" spans="3:16">
      <c r="C86" s="20"/>
      <c r="J86" s="37"/>
      <c r="K86" s="37"/>
      <c r="L86" s="37"/>
      <c r="M86" s="37"/>
      <c r="N86" s="37"/>
      <c r="O86" s="37"/>
      <c r="P86" s="37"/>
    </row>
    <row r="87" spans="3:16">
      <c r="J87" s="37"/>
      <c r="K87" s="37"/>
      <c r="L87" s="37"/>
      <c r="M87" s="37"/>
      <c r="N87" s="37"/>
      <c r="O87" s="37"/>
      <c r="P87" s="37"/>
    </row>
    <row r="88" spans="3:16">
      <c r="J88" s="37"/>
      <c r="K88" s="37"/>
      <c r="L88" s="37"/>
      <c r="M88" s="37"/>
      <c r="N88" s="37"/>
      <c r="O88" s="37"/>
      <c r="P88" s="37"/>
    </row>
    <row r="89" spans="3:16">
      <c r="J89" s="37"/>
      <c r="K89" s="37"/>
      <c r="L89" s="37"/>
      <c r="M89" s="37"/>
      <c r="N89" s="37"/>
      <c r="O89" s="37"/>
      <c r="P89" s="37"/>
    </row>
    <row r="90" spans="3:16">
      <c r="J90" s="37"/>
      <c r="K90" s="37"/>
      <c r="L90" s="37"/>
      <c r="M90" s="37"/>
      <c r="N90" s="37"/>
      <c r="O90" s="37"/>
      <c r="P90" s="37"/>
    </row>
    <row r="91" spans="3:16">
      <c r="J91" s="37"/>
      <c r="K91" s="37"/>
      <c r="L91" s="37"/>
      <c r="M91" s="37"/>
      <c r="N91" s="37"/>
      <c r="O91" s="37"/>
      <c r="P91" s="37"/>
    </row>
    <row r="92" spans="3:16">
      <c r="J92" s="37"/>
      <c r="K92" s="37"/>
      <c r="L92" s="37"/>
      <c r="M92" s="37"/>
      <c r="N92" s="37"/>
      <c r="O92" s="37"/>
      <c r="P92" s="37"/>
    </row>
    <row r="93" spans="3:16">
      <c r="J93" s="37"/>
      <c r="K93" s="37"/>
      <c r="L93" s="37"/>
      <c r="M93" s="37"/>
      <c r="N93" s="37"/>
      <c r="O93" s="37"/>
      <c r="P93" s="37"/>
    </row>
    <row r="94" spans="3:16">
      <c r="J94" s="37"/>
      <c r="K94" s="37"/>
      <c r="L94" s="37"/>
      <c r="M94" s="37"/>
      <c r="N94" s="37"/>
      <c r="O94" s="37"/>
      <c r="P94" s="37"/>
    </row>
    <row r="95" spans="3:16">
      <c r="J95" s="37"/>
      <c r="K95" s="37"/>
      <c r="L95" s="37"/>
      <c r="M95" s="37"/>
      <c r="N95" s="37"/>
      <c r="O95" s="37"/>
      <c r="P95" s="37"/>
    </row>
    <row r="96" spans="3:16">
      <c r="J96" s="37"/>
      <c r="K96" s="37"/>
      <c r="L96" s="37"/>
      <c r="M96" s="37"/>
      <c r="N96" s="37"/>
      <c r="O96" s="37"/>
      <c r="P96" s="37"/>
    </row>
    <row r="97" spans="10:16">
      <c r="J97" s="37"/>
      <c r="K97" s="37"/>
      <c r="L97" s="37"/>
      <c r="M97" s="37"/>
      <c r="N97" s="37"/>
      <c r="O97" s="37"/>
      <c r="P97" s="37"/>
    </row>
    <row r="98" spans="10:16">
      <c r="J98" s="37"/>
      <c r="K98" s="37"/>
      <c r="L98" s="37"/>
      <c r="M98" s="37"/>
      <c r="N98" s="37"/>
      <c r="O98" s="37"/>
      <c r="P98" s="37"/>
    </row>
  </sheetData>
  <sheetProtection sheet="1" objects="1" scenarios="1"/>
  <mergeCells count="10">
    <mergeCell ref="B3:C3"/>
    <mergeCell ref="B4:C4"/>
    <mergeCell ref="B6:C6"/>
    <mergeCell ref="B42:C42"/>
    <mergeCell ref="C73:H73"/>
    <mergeCell ref="C74:H74"/>
    <mergeCell ref="B49:C49"/>
    <mergeCell ref="B57:C57"/>
    <mergeCell ref="B68:C68"/>
    <mergeCell ref="B65:C65"/>
  </mergeCells>
  <phoneticPr fontId="2"/>
  <pageMargins left="0.75" right="0.75" top="1" bottom="1" header="0.51200000000000001" footer="0.51200000000000001"/>
  <pageSetup paperSize="9" orientation="portrait" horizontalDpi="300" r:id="rId1"/>
  <headerFooter alignWithMargins="0"/>
  <rowBreaks count="1" manualBreakCount="1">
    <brk id="39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</vt:lpstr>
      <vt:lpstr>'28'!Print_Area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2014-01-10T07:10:11Z</cp:lastPrinted>
  <dcterms:created xsi:type="dcterms:W3CDTF">2012-05-18T01:24:42Z</dcterms:created>
  <dcterms:modified xsi:type="dcterms:W3CDTF">2015-03-16T05:35:46Z</dcterms:modified>
</cp:coreProperties>
</file>