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5" sheetId="1" r:id="rId1"/>
  </sheets>
  <calcPr calcId="145621"/>
</workbook>
</file>

<file path=xl/calcChain.xml><?xml version="1.0" encoding="utf-8"?>
<calcChain xmlns="http://schemas.openxmlformats.org/spreadsheetml/2006/main">
  <c r="E24" i="1" l="1"/>
  <c r="F47" i="1"/>
  <c r="N15" i="1"/>
  <c r="L15" i="1"/>
  <c r="H20" i="1"/>
  <c r="G20" i="1"/>
  <c r="F20" i="1"/>
  <c r="L30" i="1"/>
  <c r="L27" i="1"/>
  <c r="L26" i="1"/>
  <c r="L25" i="1"/>
  <c r="L24" i="1"/>
  <c r="L23" i="1"/>
  <c r="L22" i="1"/>
  <c r="L21" i="1"/>
  <c r="L20" i="1"/>
  <c r="L19" i="1"/>
  <c r="F28" i="1"/>
  <c r="F37" i="1"/>
  <c r="M18" i="1"/>
  <c r="M17" i="1" s="1"/>
  <c r="G28" i="1"/>
  <c r="G37" i="1"/>
  <c r="N18" i="1"/>
  <c r="N17" i="1" s="1"/>
  <c r="H28" i="1"/>
  <c r="H19" i="1"/>
  <c r="H17" i="1" s="1"/>
  <c r="H37" i="1"/>
  <c r="O18" i="1"/>
  <c r="O17" i="1"/>
  <c r="E6" i="1"/>
  <c r="E8" i="1"/>
  <c r="E9" i="1"/>
  <c r="E10" i="1"/>
  <c r="E11" i="1"/>
  <c r="E21" i="1"/>
  <c r="E22" i="1"/>
  <c r="E23" i="1"/>
  <c r="E26" i="1"/>
  <c r="E29" i="1"/>
  <c r="E30" i="1"/>
  <c r="E31" i="1"/>
  <c r="E33" i="1"/>
  <c r="E34" i="1"/>
  <c r="E35" i="1"/>
  <c r="E38" i="1"/>
  <c r="E39" i="1"/>
  <c r="E40" i="1"/>
  <c r="E41" i="1"/>
  <c r="E43" i="1"/>
  <c r="E44" i="1"/>
  <c r="E45" i="1"/>
  <c r="E28" i="1" l="1"/>
  <c r="E37" i="1"/>
  <c r="L18" i="1"/>
  <c r="G19" i="1"/>
  <c r="G17" i="1" s="1"/>
  <c r="E20" i="1"/>
  <c r="F19" i="1"/>
  <c r="F17" i="1" s="1"/>
  <c r="L17" i="1"/>
  <c r="E19" i="1" l="1"/>
  <c r="E17" i="1"/>
  <c r="D47" i="1" s="1"/>
</calcChain>
</file>

<file path=xl/sharedStrings.xml><?xml version="1.0" encoding="utf-8"?>
<sst xmlns="http://schemas.openxmlformats.org/spreadsheetml/2006/main" count="65" uniqueCount="51">
  <si>
    <t>第15表</t>
    <rPh sb="0" eb="1">
      <t>ダイ</t>
    </rPh>
    <rPh sb="3" eb="4">
      <t>ヒョウ</t>
    </rPh>
    <phoneticPr fontId="1"/>
  </si>
  <si>
    <t>検案・解剖件数、死因別（監察医務院分）</t>
    <rPh sb="0" eb="2">
      <t>ケンアン</t>
    </rPh>
    <rPh sb="3" eb="5">
      <t>カイボウ</t>
    </rPh>
    <rPh sb="5" eb="7">
      <t>ケンスウ</t>
    </rPh>
    <rPh sb="8" eb="10">
      <t>シイン</t>
    </rPh>
    <rPh sb="10" eb="11">
      <t>ベツ</t>
    </rPh>
    <rPh sb="12" eb="14">
      <t>カンサツ</t>
    </rPh>
    <rPh sb="14" eb="16">
      <t>イム</t>
    </rPh>
    <rPh sb="16" eb="17">
      <t>イン</t>
    </rPh>
    <rPh sb="17" eb="18">
      <t>ブン</t>
    </rPh>
    <phoneticPr fontId="1"/>
  </si>
  <si>
    <t>a.　検案・解剖件数</t>
    <rPh sb="3" eb="5">
      <t>ケンアン</t>
    </rPh>
    <rPh sb="6" eb="8">
      <t>カイボウ</t>
    </rPh>
    <rPh sb="8" eb="10">
      <t>ケンスウ</t>
    </rPh>
    <phoneticPr fontId="1"/>
  </si>
  <si>
    <t>総数</t>
  </si>
  <si>
    <t>男</t>
  </si>
  <si>
    <t>女</t>
  </si>
  <si>
    <t>不詳</t>
  </si>
  <si>
    <t>検案件数</t>
  </si>
  <si>
    <t>解剖件数</t>
  </si>
  <si>
    <t>(行政処置数)</t>
  </si>
  <si>
    <t>(当院司法処置数)</t>
  </si>
  <si>
    <t>当院以外の司法解剖</t>
  </si>
  <si>
    <t>b.　検案・解剖件数、死因別</t>
  </si>
  <si>
    <t>死因</t>
  </si>
  <si>
    <t>その他不詳の外因死</t>
  </si>
  <si>
    <t>自殺</t>
  </si>
  <si>
    <t>病死</t>
  </si>
  <si>
    <t>中毒</t>
  </si>
  <si>
    <t>感染症及び寄生虫症</t>
  </si>
  <si>
    <t>縊死</t>
  </si>
  <si>
    <t>結核</t>
  </si>
  <si>
    <t>溺死</t>
  </si>
  <si>
    <t>その他</t>
  </si>
  <si>
    <t>飛び降り</t>
  </si>
  <si>
    <t>新生物</t>
  </si>
  <si>
    <t>鋭器</t>
  </si>
  <si>
    <t>交通機関</t>
  </si>
  <si>
    <t>他殺</t>
  </si>
  <si>
    <t>その他及び不詳</t>
  </si>
  <si>
    <t>循環器系の疾患</t>
  </si>
  <si>
    <t>心疾患</t>
  </si>
  <si>
    <t>不詳の死</t>
  </si>
  <si>
    <t>脳血管障害</t>
  </si>
  <si>
    <t>呼吸器系疾患</t>
  </si>
  <si>
    <t>消化器系疾患</t>
  </si>
  <si>
    <t>不慮の外因死</t>
  </si>
  <si>
    <t>交通事故</t>
  </si>
  <si>
    <t>転倒・転落</t>
  </si>
  <si>
    <t>溺水</t>
  </si>
  <si>
    <t>窒息</t>
  </si>
  <si>
    <t>解剖数</t>
  </si>
  <si>
    <t>資料：監察医務院</t>
    <rPh sb="0" eb="2">
      <t>シリョウ</t>
    </rPh>
    <rPh sb="3" eb="5">
      <t>カンサツ</t>
    </rPh>
    <rPh sb="5" eb="8">
      <t>イムイン</t>
    </rPh>
    <phoneticPr fontId="1"/>
  </si>
  <si>
    <t>検案数</t>
    <phoneticPr fontId="1"/>
  </si>
  <si>
    <t>当院以外の司法解剖件数</t>
    <phoneticPr fontId="1"/>
  </si>
  <si>
    <t>司法処置数</t>
  </si>
  <si>
    <t>内分泌・代謝・免疫疾患</t>
    <phoneticPr fontId="1"/>
  </si>
  <si>
    <t>神経系・感覚器系の疾患</t>
    <phoneticPr fontId="1"/>
  </si>
  <si>
    <t>その他の循環器系疾患</t>
    <phoneticPr fontId="1"/>
  </si>
  <si>
    <t>煙・火災・火焔による死</t>
    <phoneticPr fontId="1"/>
  </si>
  <si>
    <t>(行政処置数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</si>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</sst>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Ｐ明朝"/>
      <family val="1"/>
      <charset val="128"/>
    </font>
    <font>
      <sz val="11"/>
      <color theme="3" tint="-0.499984740745262"/>
      <name val="ＭＳ 明朝"/>
      <family val="1"/>
      <charset val="128"/>
    </font>
    <font>
      <sz val="11"/>
      <color theme="3" tint="-0.49998474074526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41" fontId="2" fillId="0" borderId="3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distributed" vertical="center"/>
    </xf>
    <xf numFmtId="41" fontId="2" fillId="0" borderId="5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2" fillId="0" borderId="6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41" fontId="3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5" fillId="0" borderId="7" xfId="0" applyFont="1" applyFill="1" applyBorder="1">
      <alignment vertical="center"/>
    </xf>
    <xf numFmtId="0" fontId="5" fillId="0" borderId="0" xfId="0" applyFont="1" applyFill="1" applyBorder="1">
      <alignment vertical="center"/>
    </xf>
    <xf numFmtId="41" fontId="5" fillId="0" borderId="3" xfId="0" applyNumberFormat="1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9" xfId="0" applyFont="1" applyFill="1" applyBorder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1" fontId="3" fillId="0" borderId="0" xfId="0" applyNumberFormat="1" applyFont="1" applyFill="1" applyProtection="1">
      <alignment vertical="center"/>
      <protection locked="0"/>
    </xf>
    <xf numFmtId="0" fontId="6" fillId="0" borderId="0" xfId="0" applyFont="1" applyFill="1">
      <alignment vertical="center"/>
    </xf>
    <xf numFmtId="0" fontId="2" fillId="0" borderId="3" xfId="0" applyFont="1" applyFill="1" applyBorder="1">
      <alignment vertical="center"/>
    </xf>
    <xf numFmtId="41" fontId="2" fillId="0" borderId="0" xfId="0" applyNumberFormat="1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41" fontId="3" fillId="0" borderId="3" xfId="0" applyNumberFormat="1" applyFont="1" applyFill="1" applyBorder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4" xfId="0" applyFont="1" applyFill="1" applyBorder="1" applyAlignment="1">
      <alignment horizontal="distributed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41" fontId="2" fillId="0" borderId="3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177" fontId="2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1" fontId="8" fillId="0" borderId="7" xfId="0" applyNumberFormat="1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41" fontId="8" fillId="0" borderId="8" xfId="0" applyNumberFormat="1" applyFont="1" applyFill="1" applyBorder="1" applyAlignment="1" applyProtection="1">
      <alignment vertical="center"/>
      <protection locked="0"/>
    </xf>
    <xf numFmtId="0" fontId="9" fillId="0" borderId="9" xfId="0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176" fontId="2" fillId="0" borderId="0" xfId="0" applyNumberFormat="1" applyFont="1" applyFill="1" applyBorder="1" applyAlignment="1" applyProtection="1">
      <alignment vertical="center"/>
    </xf>
    <xf numFmtId="0" fontId="0" fillId="0" borderId="12" xfId="0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1" fontId="8" fillId="0" borderId="10" xfId="0" applyNumberFormat="1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49"/>
  <sheetViews>
    <sheetView tabSelected="1" topLeftCell="A28" zoomScaleNormal="100" workbookViewId="0">
      <selection activeCell="H4" sqref="H4:I4"/>
    </sheetView>
  </sheetViews>
  <sheetFormatPr defaultRowHeight="13.5"/>
  <cols>
    <col min="1" max="1" width="2.75" style="2" customWidth="1"/>
    <col min="2" max="2" width="3.125" style="2" customWidth="1"/>
    <col min="3" max="3" width="2.375" style="2" customWidth="1"/>
    <col min="4" max="4" width="16.125" style="2" customWidth="1"/>
    <col min="5" max="5" width="8.5" style="2" bestFit="1" customWidth="1"/>
    <col min="6" max="6" width="6.75" style="2" customWidth="1"/>
    <col min="7" max="8" width="6" style="2" customWidth="1"/>
    <col min="9" max="9" width="3.125" style="2" customWidth="1"/>
    <col min="10" max="10" width="2.875" style="2" customWidth="1"/>
    <col min="11" max="11" width="10.75" style="2" customWidth="1"/>
    <col min="12" max="12" width="7.25" style="2" customWidth="1"/>
    <col min="13" max="15" width="6" style="2" customWidth="1"/>
    <col min="16" max="16" width="1.75" style="2" customWidth="1"/>
    <col min="17" max="16384" width="9" style="2"/>
  </cols>
  <sheetData>
    <row r="1" spans="1:15" ht="14.25">
      <c r="A1" s="1"/>
      <c r="B1" s="33" t="s">
        <v>0</v>
      </c>
      <c r="C1" s="29"/>
      <c r="D1" s="29"/>
      <c r="E1" s="35" t="s">
        <v>1</v>
      </c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1.25" customHeight="1"/>
    <row r="3" spans="1:15">
      <c r="B3" s="2" t="s">
        <v>2</v>
      </c>
    </row>
    <row r="4" spans="1:15" ht="14.25" thickBot="1">
      <c r="F4" s="65">
        <v>26</v>
      </c>
      <c r="G4" s="66"/>
      <c r="H4" s="67">
        <v>12</v>
      </c>
      <c r="I4" s="66"/>
    </row>
    <row r="5" spans="1:15" ht="15" customHeight="1" thickTop="1">
      <c r="A5" s="3"/>
      <c r="B5" s="40"/>
      <c r="C5" s="57"/>
      <c r="D5" s="57"/>
      <c r="E5" s="38" t="s">
        <v>3</v>
      </c>
      <c r="F5" s="69"/>
      <c r="G5" s="4" t="s">
        <v>4</v>
      </c>
      <c r="H5" s="4" t="s">
        <v>5</v>
      </c>
      <c r="I5" s="57" t="s">
        <v>6</v>
      </c>
      <c r="J5" s="74"/>
      <c r="K5" s="16"/>
    </row>
    <row r="6" spans="1:15" ht="15" customHeight="1">
      <c r="A6" s="3"/>
      <c r="B6" s="44" t="s">
        <v>7</v>
      </c>
      <c r="C6" s="44"/>
      <c r="D6" s="45"/>
      <c r="E6" s="70">
        <f>SUM(G6:I6)</f>
        <v>1466</v>
      </c>
      <c r="F6" s="71"/>
      <c r="G6" s="8">
        <v>923</v>
      </c>
      <c r="H6" s="8">
        <v>543</v>
      </c>
      <c r="I6" s="79">
        <v>0</v>
      </c>
      <c r="J6" s="80"/>
    </row>
    <row r="7" spans="1:15" ht="15" customHeight="1">
      <c r="A7" s="3"/>
      <c r="B7" s="5"/>
      <c r="C7" s="5"/>
      <c r="D7" s="6"/>
      <c r="E7" s="72"/>
      <c r="F7" s="73"/>
      <c r="G7" s="34"/>
      <c r="H7" s="34"/>
      <c r="I7" s="60"/>
      <c r="J7" s="61"/>
    </row>
    <row r="8" spans="1:15" ht="15" customHeight="1">
      <c r="A8" s="3"/>
      <c r="B8" s="44" t="s">
        <v>8</v>
      </c>
      <c r="C8" s="44"/>
      <c r="D8" s="45"/>
      <c r="E8" s="72">
        <f>SUM(G8:I8)</f>
        <v>272</v>
      </c>
      <c r="F8" s="73"/>
      <c r="G8" s="8">
        <v>204</v>
      </c>
      <c r="H8" s="8">
        <v>68</v>
      </c>
      <c r="I8" s="60">
        <v>0</v>
      </c>
      <c r="J8" s="61"/>
    </row>
    <row r="9" spans="1:15" ht="15" customHeight="1">
      <c r="A9" s="3"/>
      <c r="B9" s="44" t="s">
        <v>9</v>
      </c>
      <c r="C9" s="44"/>
      <c r="D9" s="45"/>
      <c r="E9" s="72">
        <f>SUM(G9:I9)</f>
        <v>0</v>
      </c>
      <c r="F9" s="73"/>
      <c r="G9" s="8">
        <v>0</v>
      </c>
      <c r="H9" s="8">
        <v>0</v>
      </c>
      <c r="I9" s="60">
        <v>0</v>
      </c>
      <c r="J9" s="61"/>
    </row>
    <row r="10" spans="1:15" ht="15" customHeight="1">
      <c r="A10" s="3"/>
      <c r="B10" s="44" t="s">
        <v>10</v>
      </c>
      <c r="C10" s="44"/>
      <c r="D10" s="45"/>
      <c r="E10" s="72">
        <f>SUM(G10:I10)</f>
        <v>0</v>
      </c>
      <c r="F10" s="73"/>
      <c r="G10" s="8">
        <v>0</v>
      </c>
      <c r="H10" s="8">
        <v>0</v>
      </c>
      <c r="I10" s="60">
        <v>0</v>
      </c>
      <c r="J10" s="61"/>
    </row>
    <row r="11" spans="1:15" ht="15" customHeight="1">
      <c r="A11" s="3"/>
      <c r="B11" s="37" t="s">
        <v>11</v>
      </c>
      <c r="C11" s="37"/>
      <c r="D11" s="56"/>
      <c r="E11" s="58">
        <f>SUM(G11:I11)</f>
        <v>48</v>
      </c>
      <c r="F11" s="59"/>
      <c r="G11" s="11">
        <v>28</v>
      </c>
      <c r="H11" s="11">
        <v>20</v>
      </c>
      <c r="I11" s="62">
        <v>0</v>
      </c>
      <c r="J11" s="63"/>
    </row>
    <row r="14" spans="1:15">
      <c r="B14" s="2" t="s">
        <v>12</v>
      </c>
    </row>
    <row r="15" spans="1:15" ht="14.25" thickBot="1">
      <c r="L15" s="68">
        <f>IF(H4=1,F4-1,F4)</f>
        <v>26</v>
      </c>
      <c r="M15" s="55"/>
      <c r="N15" s="54">
        <f>IF(H4=1,12,H4-1)</f>
        <v>11</v>
      </c>
      <c r="O15" s="55"/>
    </row>
    <row r="16" spans="1:15" ht="15" customHeight="1" thickTop="1">
      <c r="A16" s="3"/>
      <c r="B16" s="40" t="s">
        <v>13</v>
      </c>
      <c r="C16" s="57"/>
      <c r="D16" s="57"/>
      <c r="E16" s="4" t="s">
        <v>3</v>
      </c>
      <c r="F16" s="4" t="s">
        <v>4</v>
      </c>
      <c r="G16" s="4" t="s">
        <v>5</v>
      </c>
      <c r="H16" s="4" t="s">
        <v>6</v>
      </c>
      <c r="I16" s="38" t="s">
        <v>13</v>
      </c>
      <c r="J16" s="39"/>
      <c r="K16" s="40"/>
      <c r="L16" s="4" t="s">
        <v>3</v>
      </c>
      <c r="M16" s="4" t="s">
        <v>4</v>
      </c>
      <c r="N16" s="4" t="s">
        <v>5</v>
      </c>
      <c r="O16" s="4" t="s">
        <v>6</v>
      </c>
    </row>
    <row r="17" spans="1:16" ht="15" customHeight="1">
      <c r="A17" s="3"/>
      <c r="B17" s="44" t="s">
        <v>3</v>
      </c>
      <c r="C17" s="44"/>
      <c r="D17" s="44"/>
      <c r="E17" s="12">
        <f>SUM(F17:H17)</f>
        <v>1060</v>
      </c>
      <c r="F17" s="7">
        <f>F19+F37+M17+M30</f>
        <v>658</v>
      </c>
      <c r="G17" s="7">
        <f>G19+G37+N17+N30</f>
        <v>402</v>
      </c>
      <c r="H17" s="7">
        <f>H19+H37+O17+O30</f>
        <v>0</v>
      </c>
      <c r="I17" s="41" t="s">
        <v>14</v>
      </c>
      <c r="J17" s="42"/>
      <c r="K17" s="43"/>
      <c r="L17" s="7">
        <f>SUM(M17:O17)</f>
        <v>215</v>
      </c>
      <c r="M17" s="7">
        <f>M18+M26+M27</f>
        <v>140</v>
      </c>
      <c r="N17" s="7">
        <f>N18+N26+N27</f>
        <v>75</v>
      </c>
      <c r="O17" s="7">
        <f>O18+O26+O27</f>
        <v>0</v>
      </c>
    </row>
    <row r="18" spans="1:16" ht="15" customHeight="1">
      <c r="A18" s="3"/>
      <c r="B18" s="5"/>
      <c r="C18" s="5"/>
      <c r="D18" s="5"/>
      <c r="E18" s="7"/>
      <c r="F18" s="7"/>
      <c r="G18" s="7"/>
      <c r="H18" s="7"/>
      <c r="I18" s="13"/>
      <c r="J18" s="44" t="s">
        <v>15</v>
      </c>
      <c r="K18" s="45"/>
      <c r="L18" s="7">
        <f>SUM(M18:O18)</f>
        <v>145</v>
      </c>
      <c r="M18" s="7">
        <f>SUM(M19:M25)</f>
        <v>92</v>
      </c>
      <c r="N18" s="7">
        <f>SUM(N19:N25)</f>
        <v>53</v>
      </c>
      <c r="O18" s="7">
        <f>SUM(O19:O25)</f>
        <v>0</v>
      </c>
    </row>
    <row r="19" spans="1:16" ht="15" customHeight="1">
      <c r="A19" s="3"/>
      <c r="B19" s="47" t="s">
        <v>16</v>
      </c>
      <c r="C19" s="47"/>
      <c r="D19" s="47"/>
      <c r="E19" s="7">
        <f t="shared" ref="E19:E24" si="0">SUM(F19:H19)</f>
        <v>701</v>
      </c>
      <c r="F19" s="7">
        <f>F20+F23+F24+F26+F28+F33+F34+F35</f>
        <v>427</v>
      </c>
      <c r="G19" s="7">
        <f>G20+G23+G24+G26+G28+G33+G34+G35</f>
        <v>274</v>
      </c>
      <c r="H19" s="7">
        <f>H20+H23+H24+H26+H28+H33+H34+H35</f>
        <v>0</v>
      </c>
      <c r="I19" s="13"/>
      <c r="J19" s="5"/>
      <c r="K19" s="6" t="s">
        <v>17</v>
      </c>
      <c r="L19" s="7">
        <f t="shared" ref="L19:L27" si="1">SUM(M19:O19)</f>
        <v>18</v>
      </c>
      <c r="M19" s="8">
        <v>9</v>
      </c>
      <c r="N19" s="8">
        <v>9</v>
      </c>
      <c r="O19" s="8">
        <v>0</v>
      </c>
    </row>
    <row r="20" spans="1:16" ht="15" customHeight="1">
      <c r="A20" s="3"/>
      <c r="B20" s="14"/>
      <c r="C20" s="36" t="s">
        <v>18</v>
      </c>
      <c r="D20" s="81"/>
      <c r="E20" s="7">
        <f t="shared" si="0"/>
        <v>5</v>
      </c>
      <c r="F20" s="7">
        <f>SUM(F21:F22)</f>
        <v>4</v>
      </c>
      <c r="G20" s="7">
        <f>SUM(G21:G22)</f>
        <v>1</v>
      </c>
      <c r="H20" s="7">
        <f>SUM(H21:H22)</f>
        <v>0</v>
      </c>
      <c r="I20" s="13"/>
      <c r="J20" s="5"/>
      <c r="K20" s="6" t="s">
        <v>19</v>
      </c>
      <c r="L20" s="7">
        <f t="shared" si="1"/>
        <v>88</v>
      </c>
      <c r="M20" s="8">
        <v>60</v>
      </c>
      <c r="N20" s="8">
        <v>28</v>
      </c>
      <c r="O20" s="8">
        <v>0</v>
      </c>
    </row>
    <row r="21" spans="1:16" ht="15" customHeight="1">
      <c r="A21" s="3"/>
      <c r="B21" s="14"/>
      <c r="C21" s="14"/>
      <c r="D21" s="14" t="s">
        <v>20</v>
      </c>
      <c r="E21" s="7">
        <f t="shared" si="0"/>
        <v>1</v>
      </c>
      <c r="F21" s="15">
        <v>1</v>
      </c>
      <c r="G21" s="8">
        <v>0</v>
      </c>
      <c r="H21" s="8">
        <v>0</v>
      </c>
      <c r="I21" s="13"/>
      <c r="J21" s="5"/>
      <c r="K21" s="6" t="s">
        <v>21</v>
      </c>
      <c r="L21" s="7">
        <f t="shared" si="1"/>
        <v>8</v>
      </c>
      <c r="M21" s="8">
        <v>4</v>
      </c>
      <c r="N21" s="8">
        <v>4</v>
      </c>
      <c r="O21" s="8">
        <v>0</v>
      </c>
    </row>
    <row r="22" spans="1:16" ht="15" customHeight="1">
      <c r="A22" s="3"/>
      <c r="B22" s="14"/>
      <c r="C22" s="14"/>
      <c r="D22" s="14" t="s">
        <v>22</v>
      </c>
      <c r="E22" s="7">
        <f t="shared" si="0"/>
        <v>4</v>
      </c>
      <c r="F22" s="8">
        <v>3</v>
      </c>
      <c r="G22" s="8">
        <v>1</v>
      </c>
      <c r="H22" s="8">
        <v>0</v>
      </c>
      <c r="I22" s="13"/>
      <c r="J22" s="5"/>
      <c r="K22" s="6" t="s">
        <v>23</v>
      </c>
      <c r="L22" s="7">
        <f t="shared" si="1"/>
        <v>17</v>
      </c>
      <c r="M22" s="8">
        <v>9</v>
      </c>
      <c r="N22" s="8">
        <v>8</v>
      </c>
      <c r="O22" s="8">
        <v>0</v>
      </c>
    </row>
    <row r="23" spans="1:16" ht="15" customHeight="1">
      <c r="A23" s="3"/>
      <c r="B23" s="14"/>
      <c r="C23" s="47" t="s">
        <v>24</v>
      </c>
      <c r="D23" s="47"/>
      <c r="E23" s="7">
        <f t="shared" si="0"/>
        <v>39</v>
      </c>
      <c r="F23" s="8">
        <v>29</v>
      </c>
      <c r="G23" s="8">
        <v>10</v>
      </c>
      <c r="H23" s="8">
        <v>0</v>
      </c>
      <c r="I23" s="13"/>
      <c r="J23" s="5"/>
      <c r="K23" s="6" t="s">
        <v>25</v>
      </c>
      <c r="L23" s="7">
        <f t="shared" si="1"/>
        <v>4</v>
      </c>
      <c r="M23" s="8">
        <v>4</v>
      </c>
      <c r="N23" s="8">
        <v>0</v>
      </c>
      <c r="O23" s="8">
        <v>0</v>
      </c>
    </row>
    <row r="24" spans="1:16" ht="15" customHeight="1">
      <c r="A24" s="3"/>
      <c r="B24" s="14"/>
      <c r="C24" s="48" t="s">
        <v>45</v>
      </c>
      <c r="D24" s="49"/>
      <c r="E24" s="52">
        <f t="shared" si="0"/>
        <v>23</v>
      </c>
      <c r="F24" s="53">
        <v>17</v>
      </c>
      <c r="G24" s="53">
        <v>6</v>
      </c>
      <c r="H24" s="53">
        <v>0</v>
      </c>
      <c r="I24" s="13"/>
      <c r="J24" s="5"/>
      <c r="K24" s="6" t="s">
        <v>26</v>
      </c>
      <c r="L24" s="7">
        <f t="shared" si="1"/>
        <v>7</v>
      </c>
      <c r="M24" s="8">
        <v>4</v>
      </c>
      <c r="N24" s="8">
        <v>3</v>
      </c>
      <c r="O24" s="8">
        <v>0</v>
      </c>
    </row>
    <row r="25" spans="1:16" ht="15" customHeight="1">
      <c r="A25" s="3"/>
      <c r="B25" s="14"/>
      <c r="C25" s="50"/>
      <c r="D25" s="51"/>
      <c r="E25" s="52"/>
      <c r="F25" s="53"/>
      <c r="G25" s="53"/>
      <c r="H25" s="53"/>
      <c r="I25" s="13"/>
      <c r="J25" s="5"/>
      <c r="K25" s="6" t="s">
        <v>22</v>
      </c>
      <c r="L25" s="7">
        <f t="shared" si="1"/>
        <v>3</v>
      </c>
      <c r="M25" s="8">
        <v>2</v>
      </c>
      <c r="N25" s="8">
        <v>1</v>
      </c>
      <c r="O25" s="8">
        <v>0</v>
      </c>
    </row>
    <row r="26" spans="1:16" ht="15" customHeight="1">
      <c r="A26" s="3"/>
      <c r="B26" s="14"/>
      <c r="C26" s="48" t="s">
        <v>46</v>
      </c>
      <c r="D26" s="49"/>
      <c r="E26" s="52">
        <f>SUM(F26:H26)</f>
        <v>8</v>
      </c>
      <c r="F26" s="53">
        <v>3</v>
      </c>
      <c r="G26" s="53">
        <v>5</v>
      </c>
      <c r="H26" s="53">
        <v>0</v>
      </c>
      <c r="I26" s="13"/>
      <c r="J26" s="44" t="s">
        <v>27</v>
      </c>
      <c r="K26" s="45"/>
      <c r="L26" s="7">
        <f t="shared" si="1"/>
        <v>0</v>
      </c>
      <c r="M26" s="8">
        <v>0</v>
      </c>
      <c r="N26" s="8">
        <v>0</v>
      </c>
      <c r="O26" s="8">
        <v>0</v>
      </c>
    </row>
    <row r="27" spans="1:16" ht="15" customHeight="1">
      <c r="A27" s="3"/>
      <c r="B27" s="14"/>
      <c r="C27" s="50"/>
      <c r="D27" s="51"/>
      <c r="E27" s="52"/>
      <c r="F27" s="53"/>
      <c r="G27" s="53"/>
      <c r="H27" s="53"/>
      <c r="I27" s="13"/>
      <c r="J27" s="75" t="s">
        <v>28</v>
      </c>
      <c r="K27" s="76"/>
      <c r="L27" s="52">
        <f t="shared" si="1"/>
        <v>70</v>
      </c>
      <c r="M27" s="53">
        <v>48</v>
      </c>
      <c r="N27" s="53">
        <v>22</v>
      </c>
      <c r="O27" s="53">
        <v>0</v>
      </c>
    </row>
    <row r="28" spans="1:16" ht="15" customHeight="1">
      <c r="A28" s="3"/>
      <c r="B28" s="14"/>
      <c r="C28" s="47" t="s">
        <v>29</v>
      </c>
      <c r="D28" s="47"/>
      <c r="E28" s="7">
        <f>SUM(F28:H28)</f>
        <v>488</v>
      </c>
      <c r="F28" s="7">
        <f>SUM(F29:F31)</f>
        <v>288</v>
      </c>
      <c r="G28" s="7">
        <f>SUM(G29:G31)</f>
        <v>200</v>
      </c>
      <c r="H28" s="7">
        <f>SUM(H29:H31)</f>
        <v>0</v>
      </c>
      <c r="I28" s="16"/>
      <c r="J28" s="77"/>
      <c r="K28" s="78"/>
      <c r="L28" s="52"/>
      <c r="M28" s="53"/>
      <c r="N28" s="53"/>
      <c r="O28" s="53"/>
    </row>
    <row r="29" spans="1:16" ht="15" customHeight="1">
      <c r="A29" s="3"/>
      <c r="B29" s="14"/>
      <c r="C29" s="14"/>
      <c r="D29" s="14" t="s">
        <v>30</v>
      </c>
      <c r="E29" s="7">
        <f>SUM(F29:H29)</f>
        <v>375</v>
      </c>
      <c r="F29" s="8">
        <v>231</v>
      </c>
      <c r="G29" s="8">
        <v>144</v>
      </c>
      <c r="H29" s="8">
        <v>0</v>
      </c>
      <c r="K29" s="3"/>
      <c r="L29" s="30"/>
      <c r="M29" s="30"/>
      <c r="N29" s="30"/>
      <c r="O29" s="30"/>
      <c r="P29" s="16"/>
    </row>
    <row r="30" spans="1:16" ht="15" customHeight="1">
      <c r="A30" s="3"/>
      <c r="B30" s="14"/>
      <c r="C30" s="14"/>
      <c r="D30" s="14" t="s">
        <v>32</v>
      </c>
      <c r="E30" s="7">
        <f>SUM(F30:H30)</f>
        <v>56</v>
      </c>
      <c r="F30" s="8">
        <v>28</v>
      </c>
      <c r="G30" s="8">
        <v>28</v>
      </c>
      <c r="H30" s="8">
        <v>0</v>
      </c>
      <c r="I30" s="46" t="s">
        <v>31</v>
      </c>
      <c r="J30" s="44"/>
      <c r="K30" s="45"/>
      <c r="L30" s="7">
        <f>SUM(M30:O30)</f>
        <v>45</v>
      </c>
      <c r="M30" s="8">
        <v>34</v>
      </c>
      <c r="N30" s="8">
        <v>11</v>
      </c>
      <c r="O30" s="8">
        <v>0</v>
      </c>
    </row>
    <row r="31" spans="1:16" ht="15" customHeight="1">
      <c r="A31" s="3"/>
      <c r="B31" s="14"/>
      <c r="C31" s="14"/>
      <c r="D31" s="49" t="s">
        <v>47</v>
      </c>
      <c r="E31" s="52">
        <f>SUM(F31:H31)</f>
        <v>57</v>
      </c>
      <c r="F31" s="53">
        <v>29</v>
      </c>
      <c r="G31" s="53">
        <v>28</v>
      </c>
      <c r="H31" s="53">
        <v>0</v>
      </c>
      <c r="I31" s="16"/>
      <c r="J31" s="17"/>
      <c r="K31" s="3"/>
      <c r="L31" s="7"/>
      <c r="M31" s="7"/>
      <c r="N31" s="7"/>
      <c r="O31" s="7"/>
    </row>
    <row r="32" spans="1:16" ht="15" customHeight="1">
      <c r="A32" s="3"/>
      <c r="B32" s="14"/>
      <c r="C32" s="14"/>
      <c r="D32" s="51"/>
      <c r="E32" s="52"/>
      <c r="F32" s="53"/>
      <c r="G32" s="53"/>
      <c r="H32" s="53"/>
      <c r="I32" s="16"/>
      <c r="J32" s="17"/>
      <c r="K32" s="3"/>
      <c r="L32" s="7"/>
      <c r="M32" s="7"/>
      <c r="N32" s="7"/>
      <c r="O32" s="7"/>
    </row>
    <row r="33" spans="1:15" ht="15" customHeight="1">
      <c r="A33" s="3"/>
      <c r="B33" s="14"/>
      <c r="C33" s="47" t="s">
        <v>33</v>
      </c>
      <c r="D33" s="47"/>
      <c r="E33" s="7">
        <f>SUM(F33:H33)</f>
        <v>47</v>
      </c>
      <c r="F33" s="8">
        <v>33</v>
      </c>
      <c r="G33" s="8">
        <v>14</v>
      </c>
      <c r="H33" s="8">
        <v>0</v>
      </c>
      <c r="I33" s="16"/>
      <c r="J33" s="17"/>
      <c r="K33" s="3"/>
      <c r="L33" s="7"/>
      <c r="M33" s="7"/>
      <c r="N33" s="7"/>
      <c r="O33" s="7"/>
    </row>
    <row r="34" spans="1:15" ht="15" customHeight="1">
      <c r="A34" s="3"/>
      <c r="B34" s="14"/>
      <c r="C34" s="47" t="s">
        <v>34</v>
      </c>
      <c r="D34" s="47"/>
      <c r="E34" s="7">
        <f>SUM(F34:H34)</f>
        <v>57</v>
      </c>
      <c r="F34" s="8">
        <v>39</v>
      </c>
      <c r="G34" s="8">
        <v>18</v>
      </c>
      <c r="H34" s="8">
        <v>0</v>
      </c>
      <c r="I34" s="19"/>
      <c r="J34" s="20"/>
      <c r="K34" s="20"/>
      <c r="L34" s="21"/>
      <c r="M34" s="21"/>
      <c r="N34" s="21"/>
      <c r="O34" s="21"/>
    </row>
    <row r="35" spans="1:15" ht="15" customHeight="1">
      <c r="A35" s="3"/>
      <c r="B35" s="14"/>
      <c r="C35" s="47" t="s">
        <v>22</v>
      </c>
      <c r="D35" s="47"/>
      <c r="E35" s="7">
        <f>SUM(F35:H35)</f>
        <v>34</v>
      </c>
      <c r="F35" s="8">
        <v>14</v>
      </c>
      <c r="G35" s="8">
        <v>20</v>
      </c>
      <c r="H35" s="8">
        <v>0</v>
      </c>
      <c r="I35" s="19"/>
      <c r="J35" s="20"/>
      <c r="K35" s="20"/>
      <c r="L35" s="21"/>
      <c r="M35" s="21"/>
      <c r="N35" s="21"/>
      <c r="O35" s="21"/>
    </row>
    <row r="36" spans="1:15" ht="15" customHeight="1">
      <c r="A36" s="3"/>
      <c r="B36" s="14"/>
      <c r="C36" s="14"/>
      <c r="D36" s="14"/>
      <c r="E36" s="7"/>
      <c r="F36" s="7"/>
      <c r="G36" s="7"/>
      <c r="H36" s="7"/>
      <c r="I36" s="19"/>
      <c r="J36" s="20"/>
      <c r="K36" s="20"/>
      <c r="L36" s="21"/>
      <c r="M36" s="21"/>
      <c r="N36" s="21"/>
      <c r="O36" s="21"/>
    </row>
    <row r="37" spans="1:15" ht="15" customHeight="1">
      <c r="A37" s="3"/>
      <c r="B37" s="47" t="s">
        <v>35</v>
      </c>
      <c r="C37" s="47"/>
      <c r="D37" s="47"/>
      <c r="E37" s="7">
        <f>SUM(F37:H37)</f>
        <v>99</v>
      </c>
      <c r="F37" s="7">
        <f>SUM(F38:F45)</f>
        <v>57</v>
      </c>
      <c r="G37" s="7">
        <f>SUM(G38:G45)</f>
        <v>42</v>
      </c>
      <c r="H37" s="7">
        <f>SUM(H38:H45)</f>
        <v>0</v>
      </c>
      <c r="I37" s="19"/>
      <c r="J37" s="20"/>
      <c r="K37" s="20"/>
      <c r="L37" s="21"/>
      <c r="M37" s="21"/>
      <c r="N37" s="21"/>
      <c r="O37" s="21"/>
    </row>
    <row r="38" spans="1:15" ht="15" customHeight="1">
      <c r="A38" s="3"/>
      <c r="B38" s="14"/>
      <c r="C38" s="47" t="s">
        <v>36</v>
      </c>
      <c r="D38" s="47"/>
      <c r="E38" s="7">
        <f>SUM(F38:H38)</f>
        <v>23</v>
      </c>
      <c r="F38" s="8">
        <v>16</v>
      </c>
      <c r="G38" s="8">
        <v>7</v>
      </c>
      <c r="H38" s="8">
        <v>0</v>
      </c>
      <c r="I38" s="19"/>
      <c r="J38" s="20"/>
      <c r="K38" s="22"/>
      <c r="L38" s="21"/>
      <c r="M38" s="21"/>
      <c r="N38" s="21"/>
      <c r="O38" s="21"/>
    </row>
    <row r="39" spans="1:15" ht="15" customHeight="1">
      <c r="A39" s="3"/>
      <c r="B39" s="14"/>
      <c r="C39" s="47" t="s">
        <v>37</v>
      </c>
      <c r="D39" s="47"/>
      <c r="E39" s="7">
        <f>SUM(F39:H39)</f>
        <v>31</v>
      </c>
      <c r="F39" s="8">
        <v>18</v>
      </c>
      <c r="G39" s="8">
        <v>13</v>
      </c>
      <c r="H39" s="8">
        <v>0</v>
      </c>
      <c r="I39" s="16"/>
      <c r="J39" s="17"/>
      <c r="K39" s="3"/>
      <c r="L39" s="7"/>
      <c r="M39" s="7"/>
      <c r="N39" s="7"/>
      <c r="O39" s="7"/>
    </row>
    <row r="40" spans="1:15" ht="15" customHeight="1">
      <c r="A40" s="3"/>
      <c r="B40" s="14"/>
      <c r="C40" s="47" t="s">
        <v>38</v>
      </c>
      <c r="D40" s="47"/>
      <c r="E40" s="7">
        <f>SUM(F40:H40)</f>
        <v>14</v>
      </c>
      <c r="F40" s="8">
        <v>5</v>
      </c>
      <c r="G40" s="8">
        <v>9</v>
      </c>
      <c r="H40" s="8">
        <v>0</v>
      </c>
      <c r="I40" s="16"/>
      <c r="J40" s="17"/>
      <c r="K40" s="3"/>
      <c r="L40" s="7"/>
      <c r="M40" s="7"/>
      <c r="N40" s="7"/>
      <c r="O40" s="7"/>
    </row>
    <row r="41" spans="1:15" ht="15" customHeight="1">
      <c r="A41" s="3"/>
      <c r="B41" s="14"/>
      <c r="C41" s="48" t="s">
        <v>48</v>
      </c>
      <c r="D41" s="49"/>
      <c r="E41" s="52">
        <f>SUM(F41:H41)</f>
        <v>5</v>
      </c>
      <c r="F41" s="53">
        <v>3</v>
      </c>
      <c r="G41" s="53">
        <v>2</v>
      </c>
      <c r="H41" s="53">
        <v>0</v>
      </c>
      <c r="I41" s="16"/>
      <c r="J41" s="17"/>
      <c r="K41" s="3"/>
      <c r="L41" s="7"/>
      <c r="M41" s="7"/>
      <c r="N41" s="7"/>
      <c r="O41" s="7"/>
    </row>
    <row r="42" spans="1:15" ht="15" customHeight="1">
      <c r="A42" s="3"/>
      <c r="B42" s="14"/>
      <c r="C42" s="50"/>
      <c r="D42" s="51"/>
      <c r="E42" s="52"/>
      <c r="F42" s="53"/>
      <c r="G42" s="53"/>
      <c r="H42" s="53"/>
      <c r="I42" s="16"/>
      <c r="J42" s="17"/>
      <c r="K42" s="3"/>
      <c r="L42" s="7"/>
      <c r="M42" s="7"/>
      <c r="N42" s="7"/>
      <c r="O42" s="7"/>
    </row>
    <row r="43" spans="1:15" ht="15" customHeight="1">
      <c r="A43" s="3"/>
      <c r="B43" s="14"/>
      <c r="C43" s="47" t="s">
        <v>39</v>
      </c>
      <c r="D43" s="47"/>
      <c r="E43" s="7">
        <f>SUM(F43:H43)</f>
        <v>22</v>
      </c>
      <c r="F43" s="8">
        <v>14</v>
      </c>
      <c r="G43" s="8">
        <v>8</v>
      </c>
      <c r="H43" s="8">
        <v>0</v>
      </c>
      <c r="I43" s="16"/>
      <c r="J43" s="17"/>
      <c r="K43" s="3"/>
      <c r="L43" s="7"/>
      <c r="M43" s="7"/>
      <c r="N43" s="7"/>
      <c r="O43" s="7"/>
    </row>
    <row r="44" spans="1:15" ht="15" customHeight="1">
      <c r="A44" s="3"/>
      <c r="B44" s="14"/>
      <c r="C44" s="47" t="s">
        <v>17</v>
      </c>
      <c r="D44" s="47"/>
      <c r="E44" s="7">
        <f>SUM(F44:H44)</f>
        <v>3</v>
      </c>
      <c r="F44" s="8">
        <v>1</v>
      </c>
      <c r="G44" s="8">
        <v>2</v>
      </c>
      <c r="H44" s="8">
        <v>0</v>
      </c>
      <c r="I44" s="16"/>
      <c r="J44" s="17"/>
      <c r="K44" s="3"/>
      <c r="L44" s="7"/>
      <c r="M44" s="7"/>
      <c r="N44" s="7"/>
      <c r="O44" s="7"/>
    </row>
    <row r="45" spans="1:15" ht="15" customHeight="1">
      <c r="A45" s="3"/>
      <c r="B45" s="9"/>
      <c r="C45" s="37" t="s">
        <v>22</v>
      </c>
      <c r="D45" s="37"/>
      <c r="E45" s="10">
        <f>SUM(F45:H45)</f>
        <v>1</v>
      </c>
      <c r="F45" s="11">
        <v>0</v>
      </c>
      <c r="G45" s="11">
        <v>1</v>
      </c>
      <c r="H45" s="11">
        <v>0</v>
      </c>
      <c r="I45" s="23"/>
      <c r="J45" s="24"/>
      <c r="K45" s="25"/>
      <c r="L45" s="10"/>
      <c r="M45" s="10"/>
      <c r="N45" s="10"/>
      <c r="O45" s="10"/>
    </row>
    <row r="47" spans="1:15">
      <c r="B47" s="36" t="s">
        <v>42</v>
      </c>
      <c r="C47" s="36"/>
      <c r="D47" s="26">
        <f>+E17</f>
        <v>1060</v>
      </c>
      <c r="E47" s="2" t="s">
        <v>40</v>
      </c>
      <c r="F47" s="31">
        <f>+I47+L47</f>
        <v>183</v>
      </c>
      <c r="G47" s="27" t="s">
        <v>49</v>
      </c>
      <c r="H47" s="27"/>
      <c r="I47" s="64">
        <v>183</v>
      </c>
      <c r="J47" s="64"/>
      <c r="K47" s="18" t="s">
        <v>44</v>
      </c>
      <c r="L47" s="28">
        <v>0</v>
      </c>
      <c r="M47" s="2" t="s">
        <v>50</v>
      </c>
    </row>
    <row r="48" spans="1:15">
      <c r="G48" s="18" t="s">
        <v>43</v>
      </c>
      <c r="H48" s="32">
        <v>30</v>
      </c>
    </row>
    <row r="49" spans="2:2">
      <c r="B49" s="2" t="s">
        <v>41</v>
      </c>
    </row>
  </sheetData>
  <sheetProtection sheet="1" objects="1" scenarios="1" formatCells="0" formatColumns="0" formatRows="0" selectLockedCells="1"/>
  <mergeCells count="73">
    <mergeCell ref="O27:O28"/>
    <mergeCell ref="E24:E25"/>
    <mergeCell ref="F24:F25"/>
    <mergeCell ref="G24:G25"/>
    <mergeCell ref="H24:H25"/>
    <mergeCell ref="E26:E27"/>
    <mergeCell ref="F26:F27"/>
    <mergeCell ref="G26:G27"/>
    <mergeCell ref="H26:H27"/>
    <mergeCell ref="N27:N28"/>
    <mergeCell ref="B5:D5"/>
    <mergeCell ref="B6:D6"/>
    <mergeCell ref="B8:D8"/>
    <mergeCell ref="B9:D9"/>
    <mergeCell ref="B17:D17"/>
    <mergeCell ref="C24:D25"/>
    <mergeCell ref="C26:D27"/>
    <mergeCell ref="J27:K28"/>
    <mergeCell ref="I6:J6"/>
    <mergeCell ref="I7:J7"/>
    <mergeCell ref="I8:J8"/>
    <mergeCell ref="I9:J9"/>
    <mergeCell ref="B19:D19"/>
    <mergeCell ref="C20:D20"/>
    <mergeCell ref="C23:D23"/>
    <mergeCell ref="I47:J47"/>
    <mergeCell ref="F4:G4"/>
    <mergeCell ref="H4:I4"/>
    <mergeCell ref="L15:M15"/>
    <mergeCell ref="E5:F5"/>
    <mergeCell ref="E6:F6"/>
    <mergeCell ref="E7:F7"/>
    <mergeCell ref="E8:F8"/>
    <mergeCell ref="E9:F9"/>
    <mergeCell ref="E10:F10"/>
    <mergeCell ref="I5:J5"/>
    <mergeCell ref="E41:E42"/>
    <mergeCell ref="F41:F42"/>
    <mergeCell ref="G41:G42"/>
    <mergeCell ref="H41:H42"/>
    <mergeCell ref="N15:O15"/>
    <mergeCell ref="B10:D10"/>
    <mergeCell ref="B11:D11"/>
    <mergeCell ref="B16:D16"/>
    <mergeCell ref="E11:F11"/>
    <mergeCell ref="I10:J10"/>
    <mergeCell ref="I11:J11"/>
    <mergeCell ref="C41:D42"/>
    <mergeCell ref="C28:D28"/>
    <mergeCell ref="C33:D33"/>
    <mergeCell ref="L27:L28"/>
    <mergeCell ref="M27:M28"/>
    <mergeCell ref="D31:D32"/>
    <mergeCell ref="E31:E32"/>
    <mergeCell ref="F31:F32"/>
    <mergeCell ref="G31:G32"/>
    <mergeCell ref="H31:H32"/>
    <mergeCell ref="E1:O1"/>
    <mergeCell ref="B47:C47"/>
    <mergeCell ref="C45:D45"/>
    <mergeCell ref="I16:K16"/>
    <mergeCell ref="I17:K17"/>
    <mergeCell ref="J18:K18"/>
    <mergeCell ref="J26:K26"/>
    <mergeCell ref="I30:K30"/>
    <mergeCell ref="C40:D40"/>
    <mergeCell ref="C43:D43"/>
    <mergeCell ref="C34:D34"/>
    <mergeCell ref="C44:D44"/>
    <mergeCell ref="C35:D35"/>
    <mergeCell ref="B37:D37"/>
    <mergeCell ref="C38:D38"/>
    <mergeCell ref="C39:D39"/>
  </mergeCells>
  <phoneticPr fontId="1"/>
  <pageMargins left="0.51" right="0.51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2014-01-10T04:26:44Z</cp:lastPrinted>
  <dcterms:created xsi:type="dcterms:W3CDTF">2012-11-05T02:12:04Z</dcterms:created>
  <dcterms:modified xsi:type="dcterms:W3CDTF">2015-02-09T06:09:17Z</dcterms:modified>
</cp:coreProperties>
</file>