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D65" i="1" l="1"/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N94" i="1"/>
  <c r="M94" i="1"/>
  <c r="L94" i="1"/>
  <c r="J94" i="1"/>
  <c r="J97" i="1" s="1"/>
  <c r="I94" i="1"/>
  <c r="I97" i="1" s="1"/>
  <c r="H94" i="1"/>
  <c r="H97" i="1" s="1"/>
  <c r="G94" i="1"/>
  <c r="G97" i="1" s="1"/>
  <c r="F94" i="1"/>
  <c r="F97" i="1" s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E63" i="1"/>
  <c r="E66" i="1" s="1"/>
  <c r="D63" i="1"/>
  <c r="D66" i="1" s="1"/>
  <c r="C63" i="1"/>
  <c r="C66" i="1" s="1"/>
  <c r="P63" i="1"/>
  <c r="O92" i="1"/>
  <c r="O88" i="1"/>
  <c r="O84" i="1"/>
  <c r="O80" i="1"/>
  <c r="O76" i="1"/>
  <c r="O65" i="1"/>
  <c r="M66" i="1" l="1"/>
  <c r="P94" i="1"/>
  <c r="K94" i="1"/>
  <c r="K97" i="1" s="1"/>
  <c r="F5" i="1"/>
  <c r="O89" i="1"/>
  <c r="O83" i="1"/>
  <c r="O78" i="1"/>
  <c r="O75" i="1"/>
  <c r="O74" i="1"/>
  <c r="O73" i="1"/>
  <c r="O71" i="1"/>
  <c r="O86" i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l="1"/>
  <c r="O94" i="1"/>
  <c r="O97" i="1" s="1"/>
  <c r="O5" i="1" s="1"/>
  <c r="I105" i="1" s="1"/>
  <c r="I110" i="1" s="1"/>
  <c r="N5" i="1"/>
  <c r="P5" i="1"/>
  <c r="O105" i="1" s="1"/>
  <c r="L5" i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<sst xmlns="http://schemas.openxmlformats.org/spreadsheetml/2006/main" count="158" uniqueCount="121">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</sst>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178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topLeftCell="B1" zoomScale="145" zoomScaleNormal="145" zoomScaleSheetLayoutView="135" workbookViewId="0">
      <pane ySplit="5" topLeftCell="A6" activePane="bottomLeft" state="frozenSplit"/>
      <selection pane="bottomLeft" activeCell="N2" sqref="N2:O2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98"/>
      <c r="N1" s="98"/>
      <c r="O1" s="98"/>
      <c r="P1" s="98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00">
        <v>26</v>
      </c>
      <c r="O2" s="101"/>
      <c r="P2" s="55">
        <v>11</v>
      </c>
    </row>
    <row r="3" spans="1:18" ht="15" customHeight="1" thickTop="1" x14ac:dyDescent="0.15">
      <c r="B3" s="5" t="s">
        <v>100</v>
      </c>
      <c r="C3" s="52"/>
      <c r="D3" s="57">
        <f>+IF(P2=1,12,P2-1)</f>
        <v>10</v>
      </c>
      <c r="E3" s="58" t="s">
        <v>119</v>
      </c>
      <c r="F3" s="58" t="s">
        <v>120</v>
      </c>
      <c r="G3" s="93" t="s">
        <v>102</v>
      </c>
      <c r="H3" s="93"/>
      <c r="I3" s="93" t="s">
        <v>2</v>
      </c>
      <c r="J3" s="93"/>
      <c r="K3" s="52"/>
      <c r="L3" s="56">
        <f>+P2</f>
        <v>11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72643</v>
      </c>
      <c r="D5" s="26">
        <f t="shared" ref="D5:P5" si="0">D66+D97</f>
        <v>14743</v>
      </c>
      <c r="E5" s="27">
        <f t="shared" si="0"/>
        <v>40844</v>
      </c>
      <c r="F5" s="26">
        <f t="shared" si="0"/>
        <v>14458</v>
      </c>
      <c r="G5" s="25">
        <f t="shared" si="0"/>
        <v>1015</v>
      </c>
      <c r="H5" s="40">
        <f t="shared" si="0"/>
        <v>740</v>
      </c>
      <c r="I5" s="27">
        <f t="shared" si="0"/>
        <v>322</v>
      </c>
      <c r="J5" s="40">
        <f t="shared" si="0"/>
        <v>265</v>
      </c>
      <c r="K5" s="67">
        <f t="shared" si="0"/>
        <v>73336</v>
      </c>
      <c r="L5" s="26">
        <f t="shared" si="0"/>
        <v>14957</v>
      </c>
      <c r="M5" s="27">
        <f t="shared" si="0"/>
        <v>41319</v>
      </c>
      <c r="N5" s="26">
        <f t="shared" si="0"/>
        <v>14739</v>
      </c>
      <c r="O5" s="21">
        <f t="shared" si="0"/>
        <v>114655</v>
      </c>
      <c r="P5" s="34">
        <f t="shared" si="0"/>
        <v>29696</v>
      </c>
    </row>
    <row r="6" spans="1:18" ht="13.5" customHeight="1" x14ac:dyDescent="0.15">
      <c r="B6" s="8" t="s">
        <v>7</v>
      </c>
      <c r="C6" s="59">
        <v>1525</v>
      </c>
      <c r="D6" s="60">
        <v>21</v>
      </c>
      <c r="E6" s="59">
        <v>362</v>
      </c>
      <c r="F6" s="60">
        <v>8</v>
      </c>
      <c r="G6" s="61">
        <v>8</v>
      </c>
      <c r="H6" s="62">
        <v>0</v>
      </c>
      <c r="I6" s="63">
        <v>1</v>
      </c>
      <c r="J6" s="62">
        <v>0</v>
      </c>
      <c r="K6" s="68">
        <f>C6+G6-I6</f>
        <v>1532</v>
      </c>
      <c r="L6" s="60">
        <v>21</v>
      </c>
      <c r="M6" s="68">
        <f>E6+H6-J6</f>
        <v>362</v>
      </c>
      <c r="N6" s="60">
        <v>8</v>
      </c>
      <c r="O6" s="18">
        <f>K6+M6</f>
        <v>1894</v>
      </c>
      <c r="P6" s="47">
        <f>L6+N6</f>
        <v>29</v>
      </c>
    </row>
    <row r="7" spans="1:18" ht="13.5" customHeight="1" x14ac:dyDescent="0.15">
      <c r="B7" s="8" t="s">
        <v>8</v>
      </c>
      <c r="C7" s="59">
        <v>1844</v>
      </c>
      <c r="D7" s="60">
        <v>84</v>
      </c>
      <c r="E7" s="59">
        <v>171</v>
      </c>
      <c r="F7" s="60">
        <v>28</v>
      </c>
      <c r="G7" s="64">
        <v>23</v>
      </c>
      <c r="H7" s="65">
        <v>2</v>
      </c>
      <c r="I7" s="63">
        <v>7</v>
      </c>
      <c r="J7" s="65">
        <v>0</v>
      </c>
      <c r="K7" s="68">
        <f t="shared" ref="K7:K62" si="1">C7+G7-I7</f>
        <v>1860</v>
      </c>
      <c r="L7" s="60">
        <v>87</v>
      </c>
      <c r="M7" s="68">
        <f t="shared" ref="M7:M62" si="2">E7+H7-J7</f>
        <v>173</v>
      </c>
      <c r="N7" s="60">
        <v>28</v>
      </c>
      <c r="O7" s="18">
        <f t="shared" ref="O7:O62" si="3">K7+M7</f>
        <v>2033</v>
      </c>
      <c r="P7" s="47">
        <f t="shared" ref="P7:P62" si="4">L7+N7</f>
        <v>115</v>
      </c>
      <c r="R7" s="39"/>
    </row>
    <row r="8" spans="1:18" ht="13.5" customHeight="1" x14ac:dyDescent="0.15">
      <c r="B8" s="8" t="s">
        <v>9</v>
      </c>
      <c r="C8" s="59">
        <v>1345</v>
      </c>
      <c r="D8" s="60">
        <v>15</v>
      </c>
      <c r="E8" s="59">
        <v>758</v>
      </c>
      <c r="F8" s="60">
        <v>11</v>
      </c>
      <c r="G8" s="64">
        <v>12</v>
      </c>
      <c r="H8" s="65">
        <v>8</v>
      </c>
      <c r="I8" s="63">
        <v>4</v>
      </c>
      <c r="J8" s="65">
        <v>0</v>
      </c>
      <c r="K8" s="68">
        <f t="shared" si="1"/>
        <v>1353</v>
      </c>
      <c r="L8" s="60">
        <v>15</v>
      </c>
      <c r="M8" s="68">
        <f t="shared" si="2"/>
        <v>766</v>
      </c>
      <c r="N8" s="60">
        <v>12</v>
      </c>
      <c r="O8" s="18">
        <f t="shared" si="3"/>
        <v>2119</v>
      </c>
      <c r="P8" s="47">
        <f t="shared" si="4"/>
        <v>27</v>
      </c>
    </row>
    <row r="9" spans="1:18" ht="13.5" customHeight="1" x14ac:dyDescent="0.15">
      <c r="B9" s="8" t="s">
        <v>10</v>
      </c>
      <c r="C9" s="59">
        <v>5535</v>
      </c>
      <c r="D9" s="60">
        <v>99</v>
      </c>
      <c r="E9" s="59">
        <v>713</v>
      </c>
      <c r="F9" s="60">
        <v>20</v>
      </c>
      <c r="G9" s="64">
        <v>32</v>
      </c>
      <c r="H9" s="65">
        <v>3</v>
      </c>
      <c r="I9" s="63">
        <v>16</v>
      </c>
      <c r="J9" s="65">
        <v>2</v>
      </c>
      <c r="K9" s="68">
        <f t="shared" si="1"/>
        <v>5551</v>
      </c>
      <c r="L9" s="60">
        <v>100</v>
      </c>
      <c r="M9" s="68">
        <f t="shared" si="2"/>
        <v>714</v>
      </c>
      <c r="N9" s="60">
        <v>20</v>
      </c>
      <c r="O9" s="18">
        <f t="shared" si="3"/>
        <v>6265</v>
      </c>
      <c r="P9" s="47">
        <f t="shared" si="4"/>
        <v>120</v>
      </c>
    </row>
    <row r="10" spans="1:18" ht="13.5" customHeight="1" x14ac:dyDescent="0.15">
      <c r="B10" s="8" t="s">
        <v>11</v>
      </c>
      <c r="C10" s="59">
        <v>13</v>
      </c>
      <c r="D10" s="60">
        <v>13</v>
      </c>
      <c r="E10" s="59">
        <v>116</v>
      </c>
      <c r="F10" s="60">
        <v>116</v>
      </c>
      <c r="G10" s="64">
        <v>0</v>
      </c>
      <c r="H10" s="65">
        <v>0</v>
      </c>
      <c r="I10" s="66">
        <v>0</v>
      </c>
      <c r="J10" s="65">
        <v>0</v>
      </c>
      <c r="K10" s="68">
        <f t="shared" si="1"/>
        <v>13</v>
      </c>
      <c r="L10" s="60">
        <v>13</v>
      </c>
      <c r="M10" s="68">
        <f t="shared" si="2"/>
        <v>116</v>
      </c>
      <c r="N10" s="60">
        <v>116</v>
      </c>
      <c r="O10" s="18">
        <f t="shared" si="3"/>
        <v>129</v>
      </c>
      <c r="P10" s="47">
        <f t="shared" si="4"/>
        <v>129</v>
      </c>
    </row>
    <row r="11" spans="1:18" ht="13.5" customHeight="1" x14ac:dyDescent="0.15">
      <c r="B11" s="8" t="s">
        <v>12</v>
      </c>
      <c r="C11" s="59">
        <v>529</v>
      </c>
      <c r="D11" s="60">
        <v>11</v>
      </c>
      <c r="E11" s="59">
        <v>294</v>
      </c>
      <c r="F11" s="60">
        <v>9</v>
      </c>
      <c r="G11" s="64">
        <v>10</v>
      </c>
      <c r="H11" s="65">
        <v>4</v>
      </c>
      <c r="I11" s="63">
        <v>1</v>
      </c>
      <c r="J11" s="65">
        <v>3</v>
      </c>
      <c r="K11" s="68">
        <f t="shared" si="1"/>
        <v>538</v>
      </c>
      <c r="L11" s="60">
        <v>12</v>
      </c>
      <c r="M11" s="68">
        <f t="shared" si="2"/>
        <v>295</v>
      </c>
      <c r="N11" s="60">
        <v>9</v>
      </c>
      <c r="O11" s="18">
        <f t="shared" si="3"/>
        <v>833</v>
      </c>
      <c r="P11" s="47">
        <f t="shared" si="4"/>
        <v>21</v>
      </c>
    </row>
    <row r="12" spans="1:18" ht="13.5" customHeight="1" x14ac:dyDescent="0.15">
      <c r="B12" s="8" t="s">
        <v>13</v>
      </c>
      <c r="C12" s="59">
        <v>1208</v>
      </c>
      <c r="D12" s="60">
        <v>11</v>
      </c>
      <c r="E12" s="59">
        <v>650</v>
      </c>
      <c r="F12" s="60">
        <v>12</v>
      </c>
      <c r="G12" s="64">
        <v>11</v>
      </c>
      <c r="H12" s="65">
        <v>5</v>
      </c>
      <c r="I12" s="66">
        <v>5</v>
      </c>
      <c r="J12" s="65">
        <v>0</v>
      </c>
      <c r="K12" s="68">
        <f t="shared" si="1"/>
        <v>1214</v>
      </c>
      <c r="L12" s="60">
        <v>10</v>
      </c>
      <c r="M12" s="68">
        <f t="shared" si="2"/>
        <v>655</v>
      </c>
      <c r="N12" s="60">
        <v>13</v>
      </c>
      <c r="O12" s="18">
        <f t="shared" si="3"/>
        <v>1869</v>
      </c>
      <c r="P12" s="47">
        <f t="shared" si="4"/>
        <v>23</v>
      </c>
    </row>
    <row r="13" spans="1:18" ht="13.5" customHeight="1" x14ac:dyDescent="0.15">
      <c r="B13" s="8" t="s">
        <v>14</v>
      </c>
      <c r="C13" s="59">
        <v>439</v>
      </c>
      <c r="D13" s="60">
        <v>148</v>
      </c>
      <c r="E13" s="59">
        <v>379</v>
      </c>
      <c r="F13" s="60">
        <v>138</v>
      </c>
      <c r="G13" s="64">
        <v>14</v>
      </c>
      <c r="H13" s="65">
        <v>7</v>
      </c>
      <c r="I13" s="63">
        <v>10</v>
      </c>
      <c r="J13" s="65">
        <v>4</v>
      </c>
      <c r="K13" s="68">
        <f t="shared" si="1"/>
        <v>443</v>
      </c>
      <c r="L13" s="60">
        <v>154</v>
      </c>
      <c r="M13" s="68">
        <f t="shared" si="2"/>
        <v>382</v>
      </c>
      <c r="N13" s="60">
        <v>139</v>
      </c>
      <c r="O13" s="18">
        <f t="shared" si="3"/>
        <v>825</v>
      </c>
      <c r="P13" s="47">
        <f t="shared" si="4"/>
        <v>293</v>
      </c>
    </row>
    <row r="14" spans="1:18" ht="13.5" customHeight="1" x14ac:dyDescent="0.15">
      <c r="B14" s="8" t="s">
        <v>114</v>
      </c>
      <c r="C14" s="59">
        <v>1628</v>
      </c>
      <c r="D14" s="60">
        <v>17</v>
      </c>
      <c r="E14" s="59">
        <v>1069</v>
      </c>
      <c r="F14" s="60">
        <v>9</v>
      </c>
      <c r="G14" s="64">
        <v>14</v>
      </c>
      <c r="H14" s="65">
        <v>9</v>
      </c>
      <c r="I14" s="63">
        <v>6</v>
      </c>
      <c r="J14" s="65">
        <v>0</v>
      </c>
      <c r="K14" s="68">
        <f t="shared" si="1"/>
        <v>1636</v>
      </c>
      <c r="L14" s="60">
        <v>17</v>
      </c>
      <c r="M14" s="68">
        <f t="shared" si="2"/>
        <v>1078</v>
      </c>
      <c r="N14" s="60">
        <v>10</v>
      </c>
      <c r="O14" s="18">
        <f t="shared" si="3"/>
        <v>2714</v>
      </c>
      <c r="P14" s="47">
        <f t="shared" si="4"/>
        <v>27</v>
      </c>
    </row>
    <row r="15" spans="1:18" ht="13.5" customHeight="1" x14ac:dyDescent="0.15">
      <c r="B15" s="8" t="s">
        <v>15</v>
      </c>
      <c r="C15" s="59">
        <v>1282</v>
      </c>
      <c r="D15" s="60">
        <v>12</v>
      </c>
      <c r="E15" s="59">
        <v>559</v>
      </c>
      <c r="F15" s="60">
        <v>18</v>
      </c>
      <c r="G15" s="64">
        <v>14</v>
      </c>
      <c r="H15" s="65">
        <v>5</v>
      </c>
      <c r="I15" s="63">
        <v>3</v>
      </c>
      <c r="J15" s="65">
        <v>0</v>
      </c>
      <c r="K15" s="68">
        <f t="shared" si="1"/>
        <v>1293</v>
      </c>
      <c r="L15" s="60">
        <v>12</v>
      </c>
      <c r="M15" s="68">
        <f t="shared" si="2"/>
        <v>564</v>
      </c>
      <c r="N15" s="60">
        <v>18</v>
      </c>
      <c r="O15" s="18">
        <f t="shared" si="3"/>
        <v>1857</v>
      </c>
      <c r="P15" s="47">
        <f t="shared" si="4"/>
        <v>30</v>
      </c>
    </row>
    <row r="16" spans="1:18" ht="13.5" customHeight="1" x14ac:dyDescent="0.15">
      <c r="B16" s="8" t="s">
        <v>16</v>
      </c>
      <c r="C16" s="59">
        <v>1365</v>
      </c>
      <c r="D16" s="60">
        <v>10</v>
      </c>
      <c r="E16" s="59">
        <v>788</v>
      </c>
      <c r="F16" s="60">
        <v>7</v>
      </c>
      <c r="G16" s="64">
        <v>18</v>
      </c>
      <c r="H16" s="65">
        <v>15</v>
      </c>
      <c r="I16" s="63">
        <v>4</v>
      </c>
      <c r="J16" s="65">
        <v>0</v>
      </c>
      <c r="K16" s="68">
        <f t="shared" si="1"/>
        <v>1379</v>
      </c>
      <c r="L16" s="60">
        <v>9</v>
      </c>
      <c r="M16" s="68">
        <f t="shared" si="2"/>
        <v>803</v>
      </c>
      <c r="N16" s="60">
        <v>7</v>
      </c>
      <c r="O16" s="18">
        <f t="shared" si="3"/>
        <v>2182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420</v>
      </c>
      <c r="D17" s="60">
        <v>29</v>
      </c>
      <c r="E17" s="59">
        <v>656</v>
      </c>
      <c r="F17" s="60">
        <v>38</v>
      </c>
      <c r="G17" s="64">
        <v>11</v>
      </c>
      <c r="H17" s="65">
        <v>13</v>
      </c>
      <c r="I17" s="63">
        <v>5</v>
      </c>
      <c r="J17" s="65">
        <v>0</v>
      </c>
      <c r="K17" s="68">
        <f t="shared" si="1"/>
        <v>426</v>
      </c>
      <c r="L17" s="60">
        <v>28</v>
      </c>
      <c r="M17" s="68">
        <f t="shared" si="2"/>
        <v>669</v>
      </c>
      <c r="N17" s="60">
        <v>41</v>
      </c>
      <c r="O17" s="18">
        <f t="shared" si="3"/>
        <v>1095</v>
      </c>
      <c r="P17" s="47">
        <f t="shared" si="4"/>
        <v>69</v>
      </c>
    </row>
    <row r="18" spans="2:16" ht="13.5" customHeight="1" x14ac:dyDescent="0.15">
      <c r="B18" s="8" t="s">
        <v>18</v>
      </c>
      <c r="C18" s="59">
        <v>15265</v>
      </c>
      <c r="D18" s="60">
        <v>14</v>
      </c>
      <c r="E18" s="59">
        <v>1583</v>
      </c>
      <c r="F18" s="60">
        <v>7</v>
      </c>
      <c r="G18" s="64">
        <v>177</v>
      </c>
      <c r="H18" s="65">
        <v>13</v>
      </c>
      <c r="I18" s="63">
        <v>30</v>
      </c>
      <c r="J18" s="65">
        <v>1</v>
      </c>
      <c r="K18" s="68">
        <f t="shared" si="1"/>
        <v>15412</v>
      </c>
      <c r="L18" s="60">
        <v>14</v>
      </c>
      <c r="M18" s="68">
        <f t="shared" si="2"/>
        <v>1595</v>
      </c>
      <c r="N18" s="60">
        <v>7</v>
      </c>
      <c r="O18" s="18">
        <f t="shared" si="3"/>
        <v>17007</v>
      </c>
      <c r="P18" s="47">
        <f t="shared" si="4"/>
        <v>21</v>
      </c>
    </row>
    <row r="19" spans="2:16" ht="13.5" customHeight="1" x14ac:dyDescent="0.15">
      <c r="B19" s="8" t="s">
        <v>19</v>
      </c>
      <c r="C19" s="59">
        <v>439</v>
      </c>
      <c r="D19" s="60">
        <v>6</v>
      </c>
      <c r="E19" s="59">
        <v>141</v>
      </c>
      <c r="F19" s="60">
        <v>5</v>
      </c>
      <c r="G19" s="64">
        <v>1</v>
      </c>
      <c r="H19" s="65">
        <v>2</v>
      </c>
      <c r="I19" s="63">
        <v>1</v>
      </c>
      <c r="J19" s="65">
        <v>0</v>
      </c>
      <c r="K19" s="68">
        <f t="shared" si="1"/>
        <v>439</v>
      </c>
      <c r="L19" s="60">
        <v>6</v>
      </c>
      <c r="M19" s="68">
        <f t="shared" si="2"/>
        <v>143</v>
      </c>
      <c r="N19" s="60">
        <v>5</v>
      </c>
      <c r="O19" s="18">
        <f t="shared" si="3"/>
        <v>582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294</v>
      </c>
      <c r="D20" s="60">
        <v>3</v>
      </c>
      <c r="E20" s="59">
        <v>149</v>
      </c>
      <c r="F20" s="60">
        <v>6</v>
      </c>
      <c r="G20" s="64">
        <v>2</v>
      </c>
      <c r="H20" s="65">
        <v>0</v>
      </c>
      <c r="I20" s="63">
        <v>0</v>
      </c>
      <c r="J20" s="65">
        <v>0</v>
      </c>
      <c r="K20" s="68">
        <f t="shared" si="1"/>
        <v>296</v>
      </c>
      <c r="L20" s="60">
        <v>3</v>
      </c>
      <c r="M20" s="68">
        <f t="shared" si="2"/>
        <v>149</v>
      </c>
      <c r="N20" s="60">
        <v>6</v>
      </c>
      <c r="O20" s="18">
        <f t="shared" si="3"/>
        <v>445</v>
      </c>
      <c r="P20" s="47">
        <f t="shared" si="4"/>
        <v>9</v>
      </c>
    </row>
    <row r="21" spans="2:16" ht="13.5" customHeight="1" x14ac:dyDescent="0.15">
      <c r="B21" s="8" t="s">
        <v>21</v>
      </c>
      <c r="C21" s="59">
        <v>340</v>
      </c>
      <c r="D21" s="60">
        <v>4</v>
      </c>
      <c r="E21" s="59">
        <v>172</v>
      </c>
      <c r="F21" s="60">
        <v>0</v>
      </c>
      <c r="G21" s="64">
        <v>2</v>
      </c>
      <c r="H21" s="65">
        <v>3</v>
      </c>
      <c r="I21" s="63">
        <v>0</v>
      </c>
      <c r="J21" s="65">
        <v>0</v>
      </c>
      <c r="K21" s="68">
        <f t="shared" si="1"/>
        <v>342</v>
      </c>
      <c r="L21" s="60">
        <v>5</v>
      </c>
      <c r="M21" s="68">
        <f t="shared" si="2"/>
        <v>175</v>
      </c>
      <c r="N21" s="60">
        <v>1</v>
      </c>
      <c r="O21" s="18">
        <f t="shared" si="3"/>
        <v>517</v>
      </c>
      <c r="P21" s="47">
        <f t="shared" si="4"/>
        <v>6</v>
      </c>
    </row>
    <row r="22" spans="2:16" ht="13.5" customHeight="1" x14ac:dyDescent="0.15">
      <c r="B22" s="8" t="s">
        <v>22</v>
      </c>
      <c r="C22" s="59">
        <v>1245</v>
      </c>
      <c r="D22" s="60">
        <v>161</v>
      </c>
      <c r="E22" s="59">
        <v>1095</v>
      </c>
      <c r="F22" s="60">
        <v>132</v>
      </c>
      <c r="G22" s="64">
        <v>16</v>
      </c>
      <c r="H22" s="65">
        <v>9</v>
      </c>
      <c r="I22" s="63">
        <v>12</v>
      </c>
      <c r="J22" s="65">
        <v>6</v>
      </c>
      <c r="K22" s="68">
        <f t="shared" si="1"/>
        <v>1249</v>
      </c>
      <c r="L22" s="60">
        <v>160</v>
      </c>
      <c r="M22" s="68">
        <f t="shared" si="2"/>
        <v>1098</v>
      </c>
      <c r="N22" s="60">
        <v>136</v>
      </c>
      <c r="O22" s="18">
        <f t="shared" si="3"/>
        <v>2347</v>
      </c>
      <c r="P22" s="47">
        <f t="shared" si="4"/>
        <v>296</v>
      </c>
    </row>
    <row r="23" spans="2:16" ht="13.5" customHeight="1" x14ac:dyDescent="0.15">
      <c r="B23" s="8" t="s">
        <v>23</v>
      </c>
      <c r="C23" s="59">
        <v>3548</v>
      </c>
      <c r="D23" s="60">
        <v>25</v>
      </c>
      <c r="E23" s="59">
        <v>135</v>
      </c>
      <c r="F23" s="60">
        <v>0</v>
      </c>
      <c r="G23" s="64">
        <v>31</v>
      </c>
      <c r="H23" s="65">
        <v>2</v>
      </c>
      <c r="I23" s="63">
        <v>5</v>
      </c>
      <c r="J23" s="65">
        <v>0</v>
      </c>
      <c r="K23" s="68">
        <f t="shared" si="1"/>
        <v>3574</v>
      </c>
      <c r="L23" s="60">
        <v>25</v>
      </c>
      <c r="M23" s="68">
        <f t="shared" si="2"/>
        <v>137</v>
      </c>
      <c r="N23" s="60">
        <v>0</v>
      </c>
      <c r="O23" s="18">
        <f t="shared" si="3"/>
        <v>3711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13</v>
      </c>
      <c r="D24" s="60">
        <v>13</v>
      </c>
      <c r="E24" s="59">
        <v>1</v>
      </c>
      <c r="F24" s="60">
        <v>1</v>
      </c>
      <c r="G24" s="64">
        <v>2</v>
      </c>
      <c r="H24" s="65">
        <v>0</v>
      </c>
      <c r="I24" s="63">
        <v>2</v>
      </c>
      <c r="J24" s="65">
        <v>0</v>
      </c>
      <c r="K24" s="68">
        <f t="shared" si="1"/>
        <v>13</v>
      </c>
      <c r="L24" s="60">
        <v>13</v>
      </c>
      <c r="M24" s="68">
        <f t="shared" si="2"/>
        <v>1</v>
      </c>
      <c r="N24" s="60">
        <v>1</v>
      </c>
      <c r="O24" s="18">
        <f t="shared" si="3"/>
        <v>14</v>
      </c>
      <c r="P24" s="47">
        <f t="shared" si="4"/>
        <v>14</v>
      </c>
    </row>
    <row r="25" spans="2:16" ht="13.5" customHeight="1" x14ac:dyDescent="0.15">
      <c r="B25" s="8" t="s">
        <v>25</v>
      </c>
      <c r="C25" s="59">
        <v>287</v>
      </c>
      <c r="D25" s="60">
        <v>23</v>
      </c>
      <c r="E25" s="59">
        <v>282</v>
      </c>
      <c r="F25" s="60">
        <v>22</v>
      </c>
      <c r="G25" s="64">
        <v>5</v>
      </c>
      <c r="H25" s="65">
        <v>3</v>
      </c>
      <c r="I25" s="63">
        <v>2</v>
      </c>
      <c r="J25" s="65">
        <v>3</v>
      </c>
      <c r="K25" s="68">
        <f t="shared" si="1"/>
        <v>290</v>
      </c>
      <c r="L25" s="60">
        <v>23</v>
      </c>
      <c r="M25" s="68">
        <f t="shared" si="2"/>
        <v>282</v>
      </c>
      <c r="N25" s="60">
        <v>23</v>
      </c>
      <c r="O25" s="18">
        <f t="shared" si="3"/>
        <v>572</v>
      </c>
      <c r="P25" s="47">
        <f t="shared" si="4"/>
        <v>46</v>
      </c>
    </row>
    <row r="26" spans="2:16" ht="13.5" customHeight="1" x14ac:dyDescent="0.15">
      <c r="B26" s="8" t="s">
        <v>110</v>
      </c>
      <c r="C26" s="59">
        <v>2676</v>
      </c>
      <c r="D26" s="60">
        <v>145</v>
      </c>
      <c r="E26" s="59">
        <v>9479</v>
      </c>
      <c r="F26" s="60">
        <v>843</v>
      </c>
      <c r="G26" s="64">
        <v>56</v>
      </c>
      <c r="H26" s="65">
        <v>198</v>
      </c>
      <c r="I26" s="63">
        <v>31</v>
      </c>
      <c r="J26" s="65">
        <v>113</v>
      </c>
      <c r="K26" s="68">
        <f t="shared" si="1"/>
        <v>2701</v>
      </c>
      <c r="L26" s="60">
        <v>151</v>
      </c>
      <c r="M26" s="68">
        <f t="shared" si="2"/>
        <v>9564</v>
      </c>
      <c r="N26" s="60">
        <v>881</v>
      </c>
      <c r="O26" s="18">
        <f t="shared" si="3"/>
        <v>12265</v>
      </c>
      <c r="P26" s="47">
        <f t="shared" si="4"/>
        <v>1032</v>
      </c>
    </row>
    <row r="27" spans="2:16" ht="13.5" customHeight="1" x14ac:dyDescent="0.15">
      <c r="B27" s="8" t="s">
        <v>111</v>
      </c>
      <c r="C27" s="59">
        <v>103</v>
      </c>
      <c r="D27" s="60">
        <v>8</v>
      </c>
      <c r="E27" s="59">
        <v>77</v>
      </c>
      <c r="F27" s="60">
        <v>14</v>
      </c>
      <c r="G27" s="64">
        <v>3</v>
      </c>
      <c r="H27" s="65">
        <v>4</v>
      </c>
      <c r="I27" s="63">
        <v>2</v>
      </c>
      <c r="J27" s="65">
        <v>2</v>
      </c>
      <c r="K27" s="68">
        <f t="shared" si="1"/>
        <v>104</v>
      </c>
      <c r="L27" s="60">
        <v>11</v>
      </c>
      <c r="M27" s="68">
        <f t="shared" si="2"/>
        <v>79</v>
      </c>
      <c r="N27" s="60">
        <v>16</v>
      </c>
      <c r="O27" s="18">
        <f t="shared" si="3"/>
        <v>183</v>
      </c>
      <c r="P27" s="47">
        <f t="shared" si="4"/>
        <v>27</v>
      </c>
    </row>
    <row r="28" spans="2:16" ht="13.5" customHeight="1" x14ac:dyDescent="0.15">
      <c r="B28" s="8" t="s">
        <v>26</v>
      </c>
      <c r="C28" s="59">
        <v>1092</v>
      </c>
      <c r="D28" s="60">
        <v>71</v>
      </c>
      <c r="E28" s="59">
        <v>1502</v>
      </c>
      <c r="F28" s="60">
        <v>100</v>
      </c>
      <c r="G28" s="64">
        <v>24</v>
      </c>
      <c r="H28" s="65">
        <v>21</v>
      </c>
      <c r="I28" s="63">
        <v>15</v>
      </c>
      <c r="J28" s="65">
        <v>8</v>
      </c>
      <c r="K28" s="68">
        <f t="shared" si="1"/>
        <v>1101</v>
      </c>
      <c r="L28" s="60">
        <v>68</v>
      </c>
      <c r="M28" s="68">
        <f t="shared" si="2"/>
        <v>1515</v>
      </c>
      <c r="N28" s="60">
        <v>101</v>
      </c>
      <c r="O28" s="18">
        <f t="shared" si="3"/>
        <v>2616</v>
      </c>
      <c r="P28" s="47">
        <f t="shared" si="4"/>
        <v>169</v>
      </c>
    </row>
    <row r="29" spans="2:16" ht="13.5" customHeight="1" x14ac:dyDescent="0.15">
      <c r="B29" s="8" t="s">
        <v>27</v>
      </c>
      <c r="C29" s="59">
        <v>61</v>
      </c>
      <c r="D29" s="60">
        <v>10</v>
      </c>
      <c r="E29" s="59">
        <v>22</v>
      </c>
      <c r="F29" s="60">
        <v>4</v>
      </c>
      <c r="G29" s="64">
        <v>1</v>
      </c>
      <c r="H29" s="65">
        <v>1</v>
      </c>
      <c r="I29" s="63">
        <v>1</v>
      </c>
      <c r="J29" s="65">
        <v>0</v>
      </c>
      <c r="K29" s="68">
        <f t="shared" si="1"/>
        <v>61</v>
      </c>
      <c r="L29" s="60">
        <v>11</v>
      </c>
      <c r="M29" s="68">
        <f t="shared" si="2"/>
        <v>23</v>
      </c>
      <c r="N29" s="60">
        <v>4</v>
      </c>
      <c r="O29" s="18">
        <f t="shared" si="3"/>
        <v>84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1228</v>
      </c>
      <c r="D30" s="60">
        <v>53</v>
      </c>
      <c r="E30" s="59">
        <v>103</v>
      </c>
      <c r="F30" s="60">
        <v>7</v>
      </c>
      <c r="G30" s="64">
        <v>14</v>
      </c>
      <c r="H30" s="65">
        <v>1</v>
      </c>
      <c r="I30" s="63">
        <v>5</v>
      </c>
      <c r="J30" s="65">
        <v>0</v>
      </c>
      <c r="K30" s="68">
        <f t="shared" si="1"/>
        <v>1237</v>
      </c>
      <c r="L30" s="60">
        <v>54</v>
      </c>
      <c r="M30" s="68">
        <f t="shared" si="2"/>
        <v>104</v>
      </c>
      <c r="N30" s="60">
        <v>7</v>
      </c>
      <c r="O30" s="18">
        <f t="shared" si="3"/>
        <v>1341</v>
      </c>
      <c r="P30" s="47">
        <f t="shared" si="4"/>
        <v>61</v>
      </c>
    </row>
    <row r="31" spans="2:16" ht="13.5" customHeight="1" x14ac:dyDescent="0.15">
      <c r="B31" s="8" t="s">
        <v>28</v>
      </c>
      <c r="C31" s="59">
        <v>147</v>
      </c>
      <c r="D31" s="60">
        <v>6</v>
      </c>
      <c r="E31" s="59">
        <v>95</v>
      </c>
      <c r="F31" s="60">
        <v>7</v>
      </c>
      <c r="G31" s="64">
        <v>8</v>
      </c>
      <c r="H31" s="65">
        <v>2</v>
      </c>
      <c r="I31" s="63">
        <v>3</v>
      </c>
      <c r="J31" s="65">
        <v>0</v>
      </c>
      <c r="K31" s="68">
        <f t="shared" si="1"/>
        <v>152</v>
      </c>
      <c r="L31" s="60">
        <v>8</v>
      </c>
      <c r="M31" s="68">
        <f t="shared" si="2"/>
        <v>97</v>
      </c>
      <c r="N31" s="60">
        <v>7</v>
      </c>
      <c r="O31" s="18">
        <f t="shared" si="3"/>
        <v>249</v>
      </c>
      <c r="P31" s="47">
        <f t="shared" si="4"/>
        <v>15</v>
      </c>
    </row>
    <row r="32" spans="2:16" ht="13.5" customHeight="1" x14ac:dyDescent="0.15">
      <c r="B32" s="8" t="s">
        <v>29</v>
      </c>
      <c r="C32" s="59">
        <v>1375</v>
      </c>
      <c r="D32" s="60">
        <v>85</v>
      </c>
      <c r="E32" s="59">
        <v>422</v>
      </c>
      <c r="F32" s="60">
        <v>20</v>
      </c>
      <c r="G32" s="64">
        <v>21</v>
      </c>
      <c r="H32" s="65">
        <v>6</v>
      </c>
      <c r="I32" s="63">
        <v>6</v>
      </c>
      <c r="J32" s="65">
        <v>4</v>
      </c>
      <c r="K32" s="68">
        <f t="shared" si="1"/>
        <v>1390</v>
      </c>
      <c r="L32" s="60">
        <v>88</v>
      </c>
      <c r="M32" s="68">
        <f t="shared" si="2"/>
        <v>424</v>
      </c>
      <c r="N32" s="60">
        <v>24</v>
      </c>
      <c r="O32" s="18">
        <f t="shared" si="3"/>
        <v>1814</v>
      </c>
      <c r="P32" s="47">
        <f t="shared" si="4"/>
        <v>112</v>
      </c>
    </row>
    <row r="33" spans="2:16" ht="13.5" customHeight="1" x14ac:dyDescent="0.15">
      <c r="B33" s="8" t="s">
        <v>30</v>
      </c>
      <c r="C33" s="59">
        <v>503</v>
      </c>
      <c r="D33" s="60">
        <v>72</v>
      </c>
      <c r="E33" s="59">
        <v>511</v>
      </c>
      <c r="F33" s="60">
        <v>93</v>
      </c>
      <c r="G33" s="64">
        <v>15</v>
      </c>
      <c r="H33" s="65">
        <v>21</v>
      </c>
      <c r="I33" s="63">
        <v>13</v>
      </c>
      <c r="J33" s="65">
        <v>10</v>
      </c>
      <c r="K33" s="68">
        <f t="shared" si="1"/>
        <v>505</v>
      </c>
      <c r="L33" s="60">
        <v>75</v>
      </c>
      <c r="M33" s="68">
        <f t="shared" si="2"/>
        <v>522</v>
      </c>
      <c r="N33" s="60">
        <v>96</v>
      </c>
      <c r="O33" s="18">
        <f t="shared" si="3"/>
        <v>1027</v>
      </c>
      <c r="P33" s="47">
        <f t="shared" si="4"/>
        <v>171</v>
      </c>
    </row>
    <row r="34" spans="2:16" ht="13.5" customHeight="1" x14ac:dyDescent="0.15">
      <c r="B34" s="8" t="s">
        <v>112</v>
      </c>
      <c r="C34" s="59">
        <v>31</v>
      </c>
      <c r="D34" s="60">
        <v>2</v>
      </c>
      <c r="E34" s="59">
        <v>2</v>
      </c>
      <c r="F34" s="60">
        <v>0</v>
      </c>
      <c r="G34" s="64">
        <v>0</v>
      </c>
      <c r="H34" s="65">
        <v>0</v>
      </c>
      <c r="I34" s="63">
        <v>0</v>
      </c>
      <c r="J34" s="65">
        <v>0</v>
      </c>
      <c r="K34" s="68">
        <f t="shared" si="1"/>
        <v>31</v>
      </c>
      <c r="L34" s="60">
        <v>2</v>
      </c>
      <c r="M34" s="68">
        <f t="shared" si="2"/>
        <v>2</v>
      </c>
      <c r="N34" s="60">
        <v>0</v>
      </c>
      <c r="O34" s="18">
        <f t="shared" si="3"/>
        <v>33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108</v>
      </c>
      <c r="D35" s="60">
        <v>2</v>
      </c>
      <c r="E35" s="59">
        <v>50</v>
      </c>
      <c r="F35" s="60">
        <v>1</v>
      </c>
      <c r="G35" s="64">
        <v>1</v>
      </c>
      <c r="H35" s="65">
        <v>0</v>
      </c>
      <c r="I35" s="63">
        <v>1</v>
      </c>
      <c r="J35" s="65">
        <v>0</v>
      </c>
      <c r="K35" s="68">
        <f t="shared" si="1"/>
        <v>108</v>
      </c>
      <c r="L35" s="60">
        <v>2</v>
      </c>
      <c r="M35" s="68">
        <f t="shared" si="2"/>
        <v>50</v>
      </c>
      <c r="N35" s="60">
        <v>1</v>
      </c>
      <c r="O35" s="18">
        <f t="shared" si="3"/>
        <v>158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142</v>
      </c>
      <c r="D36" s="60">
        <v>15</v>
      </c>
      <c r="E36" s="59">
        <v>319</v>
      </c>
      <c r="F36" s="60">
        <v>25</v>
      </c>
      <c r="G36" s="64">
        <v>4</v>
      </c>
      <c r="H36" s="65">
        <v>5</v>
      </c>
      <c r="I36" s="63">
        <v>0</v>
      </c>
      <c r="J36" s="65">
        <v>2</v>
      </c>
      <c r="K36" s="68">
        <f t="shared" si="1"/>
        <v>146</v>
      </c>
      <c r="L36" s="60">
        <v>15</v>
      </c>
      <c r="M36" s="68">
        <f t="shared" si="2"/>
        <v>322</v>
      </c>
      <c r="N36" s="60">
        <v>27</v>
      </c>
      <c r="O36" s="18">
        <f t="shared" si="3"/>
        <v>468</v>
      </c>
      <c r="P36" s="47">
        <f t="shared" si="4"/>
        <v>42</v>
      </c>
    </row>
    <row r="37" spans="2:16" ht="13.5" customHeight="1" x14ac:dyDescent="0.15">
      <c r="B37" s="8" t="s">
        <v>33</v>
      </c>
      <c r="C37" s="59">
        <v>1151</v>
      </c>
      <c r="D37" s="60">
        <v>8</v>
      </c>
      <c r="E37" s="59">
        <v>945</v>
      </c>
      <c r="F37" s="60">
        <v>9</v>
      </c>
      <c r="G37" s="64">
        <v>15</v>
      </c>
      <c r="H37" s="65">
        <v>3</v>
      </c>
      <c r="I37" s="63">
        <v>5</v>
      </c>
      <c r="J37" s="65">
        <v>1</v>
      </c>
      <c r="K37" s="68">
        <f t="shared" si="1"/>
        <v>1161</v>
      </c>
      <c r="L37" s="60">
        <v>8</v>
      </c>
      <c r="M37" s="68">
        <f t="shared" si="2"/>
        <v>947</v>
      </c>
      <c r="N37" s="60">
        <v>9</v>
      </c>
      <c r="O37" s="18">
        <f t="shared" si="3"/>
        <v>2108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95</v>
      </c>
      <c r="D38" s="60">
        <v>95</v>
      </c>
      <c r="E38" s="59">
        <v>31</v>
      </c>
      <c r="F38" s="60">
        <v>31</v>
      </c>
      <c r="G38" s="64">
        <v>20</v>
      </c>
      <c r="H38" s="65">
        <v>6</v>
      </c>
      <c r="I38" s="63">
        <v>25</v>
      </c>
      <c r="J38" s="65">
        <v>6</v>
      </c>
      <c r="K38" s="68">
        <f t="shared" si="1"/>
        <v>90</v>
      </c>
      <c r="L38" s="60">
        <v>90</v>
      </c>
      <c r="M38" s="68">
        <f t="shared" si="2"/>
        <v>31</v>
      </c>
      <c r="N38" s="60">
        <v>31</v>
      </c>
      <c r="O38" s="18">
        <f t="shared" si="3"/>
        <v>121</v>
      </c>
      <c r="P38" s="47">
        <f t="shared" si="4"/>
        <v>121</v>
      </c>
    </row>
    <row r="39" spans="2:16" ht="13.5" customHeight="1" x14ac:dyDescent="0.15">
      <c r="B39" s="8" t="s">
        <v>35</v>
      </c>
      <c r="C39" s="59">
        <v>912</v>
      </c>
      <c r="D39" s="60">
        <v>12</v>
      </c>
      <c r="E39" s="59">
        <v>175</v>
      </c>
      <c r="F39" s="60">
        <v>3</v>
      </c>
      <c r="G39" s="64">
        <v>21</v>
      </c>
      <c r="H39" s="65">
        <v>1</v>
      </c>
      <c r="I39" s="63">
        <v>2</v>
      </c>
      <c r="J39" s="65">
        <v>0</v>
      </c>
      <c r="K39" s="68">
        <f t="shared" si="1"/>
        <v>931</v>
      </c>
      <c r="L39" s="60">
        <v>13</v>
      </c>
      <c r="M39" s="68">
        <f t="shared" si="2"/>
        <v>176</v>
      </c>
      <c r="N39" s="60">
        <v>3</v>
      </c>
      <c r="O39" s="18">
        <f t="shared" si="3"/>
        <v>1107</v>
      </c>
      <c r="P39" s="47">
        <f t="shared" si="4"/>
        <v>16</v>
      </c>
    </row>
    <row r="40" spans="2:16" ht="13.5" customHeight="1" x14ac:dyDescent="0.15">
      <c r="B40" s="8" t="s">
        <v>36</v>
      </c>
      <c r="C40" s="59">
        <v>791</v>
      </c>
      <c r="D40" s="60">
        <v>4</v>
      </c>
      <c r="E40" s="59">
        <v>157</v>
      </c>
      <c r="F40" s="60">
        <v>0</v>
      </c>
      <c r="G40" s="64">
        <v>6</v>
      </c>
      <c r="H40" s="65">
        <v>2</v>
      </c>
      <c r="I40" s="63">
        <v>3</v>
      </c>
      <c r="J40" s="65">
        <v>0</v>
      </c>
      <c r="K40" s="68">
        <f t="shared" si="1"/>
        <v>794</v>
      </c>
      <c r="L40" s="60">
        <v>4</v>
      </c>
      <c r="M40" s="68">
        <f t="shared" si="2"/>
        <v>159</v>
      </c>
      <c r="N40" s="60">
        <v>0</v>
      </c>
      <c r="O40" s="18">
        <f t="shared" si="3"/>
        <v>953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203</v>
      </c>
      <c r="D41" s="60">
        <v>11</v>
      </c>
      <c r="E41" s="59">
        <v>6</v>
      </c>
      <c r="F41" s="60">
        <v>1</v>
      </c>
      <c r="G41" s="64">
        <v>3</v>
      </c>
      <c r="H41" s="65">
        <v>0</v>
      </c>
      <c r="I41" s="63">
        <v>0</v>
      </c>
      <c r="J41" s="65">
        <v>0</v>
      </c>
      <c r="K41" s="68">
        <f t="shared" si="1"/>
        <v>206</v>
      </c>
      <c r="L41" s="60">
        <v>11</v>
      </c>
      <c r="M41" s="68">
        <f t="shared" si="2"/>
        <v>6</v>
      </c>
      <c r="N41" s="60">
        <v>1</v>
      </c>
      <c r="O41" s="18">
        <f t="shared" si="3"/>
        <v>212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210</v>
      </c>
      <c r="D42" s="60">
        <v>9</v>
      </c>
      <c r="E42" s="59">
        <v>509</v>
      </c>
      <c r="F42" s="60">
        <v>28</v>
      </c>
      <c r="G42" s="64">
        <v>4</v>
      </c>
      <c r="H42" s="65">
        <v>30</v>
      </c>
      <c r="I42" s="63">
        <v>4</v>
      </c>
      <c r="J42" s="65">
        <v>14</v>
      </c>
      <c r="K42" s="68">
        <f t="shared" si="1"/>
        <v>210</v>
      </c>
      <c r="L42" s="60">
        <v>8</v>
      </c>
      <c r="M42" s="68">
        <f t="shared" si="2"/>
        <v>525</v>
      </c>
      <c r="N42" s="60">
        <v>29</v>
      </c>
      <c r="O42" s="18">
        <f t="shared" si="3"/>
        <v>735</v>
      </c>
      <c r="P42" s="47">
        <f t="shared" si="4"/>
        <v>37</v>
      </c>
    </row>
    <row r="43" spans="2:16" ht="13.5" customHeight="1" x14ac:dyDescent="0.15">
      <c r="B43" s="8" t="s">
        <v>39</v>
      </c>
      <c r="C43" s="59">
        <v>1536</v>
      </c>
      <c r="D43" s="60">
        <v>164</v>
      </c>
      <c r="E43" s="59">
        <v>1020</v>
      </c>
      <c r="F43" s="60">
        <v>136</v>
      </c>
      <c r="G43" s="64">
        <v>31</v>
      </c>
      <c r="H43" s="65">
        <v>15</v>
      </c>
      <c r="I43" s="63">
        <v>13</v>
      </c>
      <c r="J43" s="65">
        <v>9</v>
      </c>
      <c r="K43" s="68">
        <f t="shared" si="1"/>
        <v>1554</v>
      </c>
      <c r="L43" s="60">
        <v>168</v>
      </c>
      <c r="M43" s="68">
        <f t="shared" si="2"/>
        <v>1026</v>
      </c>
      <c r="N43" s="60">
        <v>139</v>
      </c>
      <c r="O43" s="18">
        <f t="shared" si="3"/>
        <v>2580</v>
      </c>
      <c r="P43" s="47">
        <f t="shared" si="4"/>
        <v>307</v>
      </c>
    </row>
    <row r="44" spans="2:16" ht="13.5" customHeight="1" x14ac:dyDescent="0.15">
      <c r="B44" s="8" t="s">
        <v>40</v>
      </c>
      <c r="C44" s="59">
        <v>15</v>
      </c>
      <c r="D44" s="60">
        <v>15</v>
      </c>
      <c r="E44" s="59">
        <v>24</v>
      </c>
      <c r="F44" s="60">
        <v>24</v>
      </c>
      <c r="G44" s="64">
        <v>3</v>
      </c>
      <c r="H44" s="65">
        <v>0</v>
      </c>
      <c r="I44" s="63">
        <v>1</v>
      </c>
      <c r="J44" s="65">
        <v>0</v>
      </c>
      <c r="K44" s="68">
        <f t="shared" si="1"/>
        <v>17</v>
      </c>
      <c r="L44" s="60">
        <v>17</v>
      </c>
      <c r="M44" s="68">
        <f t="shared" si="2"/>
        <v>24</v>
      </c>
      <c r="N44" s="60">
        <v>24</v>
      </c>
      <c r="O44" s="18">
        <f t="shared" si="3"/>
        <v>41</v>
      </c>
      <c r="P44" s="47">
        <f t="shared" si="4"/>
        <v>41</v>
      </c>
    </row>
    <row r="45" spans="2:16" ht="13.5" customHeight="1" x14ac:dyDescent="0.15">
      <c r="B45" s="8" t="s">
        <v>41</v>
      </c>
      <c r="C45" s="59">
        <v>178</v>
      </c>
      <c r="D45" s="60">
        <v>27</v>
      </c>
      <c r="E45" s="59">
        <v>45</v>
      </c>
      <c r="F45" s="60">
        <v>2</v>
      </c>
      <c r="G45" s="64">
        <v>0</v>
      </c>
      <c r="H45" s="65">
        <v>0</v>
      </c>
      <c r="I45" s="63">
        <v>1</v>
      </c>
      <c r="J45" s="65">
        <v>0</v>
      </c>
      <c r="K45" s="68">
        <f t="shared" si="1"/>
        <v>177</v>
      </c>
      <c r="L45" s="60">
        <v>26</v>
      </c>
      <c r="M45" s="68">
        <f t="shared" si="2"/>
        <v>45</v>
      </c>
      <c r="N45" s="60">
        <v>2</v>
      </c>
      <c r="O45" s="18">
        <f t="shared" si="3"/>
        <v>222</v>
      </c>
      <c r="P45" s="47">
        <f t="shared" si="4"/>
        <v>28</v>
      </c>
    </row>
    <row r="46" spans="2:16" ht="13.5" customHeight="1" x14ac:dyDescent="0.15">
      <c r="B46" s="8" t="s">
        <v>42</v>
      </c>
      <c r="C46" s="59">
        <v>342</v>
      </c>
      <c r="D46" s="60">
        <v>8</v>
      </c>
      <c r="E46" s="59">
        <v>50</v>
      </c>
      <c r="F46" s="60">
        <v>2</v>
      </c>
      <c r="G46" s="64">
        <v>2</v>
      </c>
      <c r="H46" s="65">
        <v>1</v>
      </c>
      <c r="I46" s="63">
        <v>2</v>
      </c>
      <c r="J46" s="65">
        <v>0</v>
      </c>
      <c r="K46" s="68">
        <f t="shared" si="1"/>
        <v>342</v>
      </c>
      <c r="L46" s="60">
        <v>9</v>
      </c>
      <c r="M46" s="68">
        <f t="shared" si="2"/>
        <v>51</v>
      </c>
      <c r="N46" s="60">
        <v>2</v>
      </c>
      <c r="O46" s="18">
        <f t="shared" si="3"/>
        <v>393</v>
      </c>
      <c r="P46" s="47">
        <f t="shared" si="4"/>
        <v>11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22</v>
      </c>
      <c r="D48" s="60">
        <v>0</v>
      </c>
      <c r="E48" s="59">
        <v>3</v>
      </c>
      <c r="F48" s="60">
        <v>0</v>
      </c>
      <c r="G48" s="64">
        <v>0</v>
      </c>
      <c r="H48" s="65">
        <v>0</v>
      </c>
      <c r="I48" s="63">
        <v>0</v>
      </c>
      <c r="J48" s="65">
        <v>0</v>
      </c>
      <c r="K48" s="68">
        <f t="shared" si="1"/>
        <v>22</v>
      </c>
      <c r="L48" s="60">
        <v>0</v>
      </c>
      <c r="M48" s="68">
        <f t="shared" si="2"/>
        <v>3</v>
      </c>
      <c r="N48" s="60">
        <v>0</v>
      </c>
      <c r="O48" s="18">
        <f t="shared" si="3"/>
        <v>25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123</v>
      </c>
      <c r="D49" s="60">
        <v>5</v>
      </c>
      <c r="E49" s="59">
        <v>121</v>
      </c>
      <c r="F49" s="60">
        <v>7</v>
      </c>
      <c r="G49" s="64">
        <v>4</v>
      </c>
      <c r="H49" s="65">
        <v>3</v>
      </c>
      <c r="I49" s="63">
        <v>0</v>
      </c>
      <c r="J49" s="65">
        <v>3</v>
      </c>
      <c r="K49" s="68">
        <f t="shared" si="1"/>
        <v>127</v>
      </c>
      <c r="L49" s="60">
        <v>5</v>
      </c>
      <c r="M49" s="68">
        <f t="shared" si="2"/>
        <v>121</v>
      </c>
      <c r="N49" s="60">
        <v>7</v>
      </c>
      <c r="O49" s="18">
        <f t="shared" si="3"/>
        <v>248</v>
      </c>
      <c r="P49" s="47">
        <f t="shared" si="4"/>
        <v>12</v>
      </c>
    </row>
    <row r="50" spans="2:16" ht="13.5" customHeight="1" x14ac:dyDescent="0.15">
      <c r="B50" s="10" t="s">
        <v>46</v>
      </c>
      <c r="C50" s="59">
        <v>103</v>
      </c>
      <c r="D50" s="60">
        <v>20</v>
      </c>
      <c r="E50" s="59">
        <v>4</v>
      </c>
      <c r="F50" s="60">
        <v>0</v>
      </c>
      <c r="G50" s="64">
        <v>2</v>
      </c>
      <c r="H50" s="65">
        <v>0</v>
      </c>
      <c r="I50" s="63">
        <v>0</v>
      </c>
      <c r="J50" s="65">
        <v>0</v>
      </c>
      <c r="K50" s="68">
        <f t="shared" si="1"/>
        <v>105</v>
      </c>
      <c r="L50" s="60">
        <v>20</v>
      </c>
      <c r="M50" s="68">
        <f t="shared" si="2"/>
        <v>4</v>
      </c>
      <c r="N50" s="60">
        <v>0</v>
      </c>
      <c r="O50" s="18">
        <f t="shared" si="3"/>
        <v>109</v>
      </c>
      <c r="P50" s="47">
        <f t="shared" si="4"/>
        <v>20</v>
      </c>
    </row>
    <row r="51" spans="2:16" ht="13.5" customHeight="1" x14ac:dyDescent="0.15">
      <c r="B51" s="8" t="s">
        <v>47</v>
      </c>
      <c r="C51" s="59">
        <v>25</v>
      </c>
      <c r="D51" s="60">
        <v>8</v>
      </c>
      <c r="E51" s="59">
        <v>1</v>
      </c>
      <c r="F51" s="60">
        <v>0</v>
      </c>
      <c r="G51" s="64">
        <v>1</v>
      </c>
      <c r="H51" s="65">
        <v>0</v>
      </c>
      <c r="I51" s="63">
        <v>0</v>
      </c>
      <c r="J51" s="65">
        <v>0</v>
      </c>
      <c r="K51" s="68">
        <f t="shared" si="1"/>
        <v>26</v>
      </c>
      <c r="L51" s="60">
        <v>8</v>
      </c>
      <c r="M51" s="68">
        <f t="shared" si="2"/>
        <v>1</v>
      </c>
      <c r="N51" s="60">
        <v>0</v>
      </c>
      <c r="O51" s="18">
        <f t="shared" si="3"/>
        <v>27</v>
      </c>
      <c r="P51" s="47">
        <f t="shared" si="4"/>
        <v>8</v>
      </c>
    </row>
    <row r="52" spans="2:16" ht="13.5" customHeight="1" x14ac:dyDescent="0.15">
      <c r="B52" s="10" t="s">
        <v>48</v>
      </c>
      <c r="C52" s="59">
        <v>6</v>
      </c>
      <c r="D52" s="60">
        <v>0</v>
      </c>
      <c r="E52" s="59">
        <v>1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6</v>
      </c>
      <c r="L52" s="60">
        <v>0</v>
      </c>
      <c r="M52" s="68">
        <f t="shared" si="2"/>
        <v>1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84</v>
      </c>
      <c r="D53" s="60">
        <v>41</v>
      </c>
      <c r="E53" s="59">
        <v>19</v>
      </c>
      <c r="F53" s="60">
        <v>5</v>
      </c>
      <c r="G53" s="64">
        <v>1</v>
      </c>
      <c r="H53" s="65">
        <v>0</v>
      </c>
      <c r="I53" s="63">
        <v>1</v>
      </c>
      <c r="J53" s="65">
        <v>0</v>
      </c>
      <c r="K53" s="68">
        <f t="shared" si="1"/>
        <v>84</v>
      </c>
      <c r="L53" s="60">
        <v>41</v>
      </c>
      <c r="M53" s="68">
        <f t="shared" si="2"/>
        <v>19</v>
      </c>
      <c r="N53" s="60">
        <v>5</v>
      </c>
      <c r="O53" s="18">
        <f t="shared" si="3"/>
        <v>103</v>
      </c>
      <c r="P53" s="47">
        <f t="shared" si="4"/>
        <v>46</v>
      </c>
    </row>
    <row r="54" spans="2:16" ht="13.5" customHeight="1" x14ac:dyDescent="0.15">
      <c r="B54" s="8" t="s">
        <v>50</v>
      </c>
      <c r="C54" s="59">
        <v>84</v>
      </c>
      <c r="D54" s="60">
        <v>11</v>
      </c>
      <c r="E54" s="59">
        <v>29</v>
      </c>
      <c r="F54" s="60">
        <v>6</v>
      </c>
      <c r="G54" s="64">
        <v>2</v>
      </c>
      <c r="H54" s="65">
        <v>0</v>
      </c>
      <c r="I54" s="63">
        <v>0</v>
      </c>
      <c r="J54" s="65">
        <v>0</v>
      </c>
      <c r="K54" s="68">
        <f t="shared" si="1"/>
        <v>86</v>
      </c>
      <c r="L54" s="60">
        <v>11</v>
      </c>
      <c r="M54" s="68">
        <f t="shared" si="2"/>
        <v>29</v>
      </c>
      <c r="N54" s="60">
        <v>6</v>
      </c>
      <c r="O54" s="18">
        <f t="shared" si="3"/>
        <v>115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376</v>
      </c>
      <c r="D55" s="60">
        <v>24</v>
      </c>
      <c r="E55" s="59">
        <v>177</v>
      </c>
      <c r="F55" s="60">
        <v>11</v>
      </c>
      <c r="G55" s="64">
        <v>7</v>
      </c>
      <c r="H55" s="65">
        <v>2</v>
      </c>
      <c r="I55" s="63">
        <v>5</v>
      </c>
      <c r="J55" s="65">
        <v>0</v>
      </c>
      <c r="K55" s="68">
        <f t="shared" si="1"/>
        <v>378</v>
      </c>
      <c r="L55" s="60">
        <v>24</v>
      </c>
      <c r="M55" s="68">
        <f t="shared" si="2"/>
        <v>179</v>
      </c>
      <c r="N55" s="60">
        <v>11</v>
      </c>
      <c r="O55" s="18">
        <f t="shared" si="3"/>
        <v>557</v>
      </c>
      <c r="P55" s="47">
        <f t="shared" si="4"/>
        <v>35</v>
      </c>
    </row>
    <row r="56" spans="2:16" ht="13.5" customHeight="1" x14ac:dyDescent="0.15">
      <c r="B56" s="8" t="s">
        <v>52</v>
      </c>
      <c r="C56" s="59">
        <v>248</v>
      </c>
      <c r="D56" s="60">
        <v>24</v>
      </c>
      <c r="E56" s="59">
        <v>142</v>
      </c>
      <c r="F56" s="60">
        <v>9</v>
      </c>
      <c r="G56" s="64">
        <v>1</v>
      </c>
      <c r="H56" s="65">
        <v>3</v>
      </c>
      <c r="I56" s="63">
        <v>4</v>
      </c>
      <c r="J56" s="65">
        <v>0</v>
      </c>
      <c r="K56" s="68">
        <f t="shared" si="1"/>
        <v>245</v>
      </c>
      <c r="L56" s="60">
        <v>24</v>
      </c>
      <c r="M56" s="68">
        <f t="shared" si="2"/>
        <v>145</v>
      </c>
      <c r="N56" s="60">
        <v>9</v>
      </c>
      <c r="O56" s="18">
        <f t="shared" si="3"/>
        <v>390</v>
      </c>
      <c r="P56" s="47">
        <f t="shared" si="4"/>
        <v>33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140</v>
      </c>
      <c r="D58" s="60">
        <v>18</v>
      </c>
      <c r="E58" s="59">
        <v>18</v>
      </c>
      <c r="F58" s="60">
        <v>3</v>
      </c>
      <c r="G58" s="64">
        <v>2</v>
      </c>
      <c r="H58" s="65">
        <v>0</v>
      </c>
      <c r="I58" s="63">
        <v>1</v>
      </c>
      <c r="J58" s="65">
        <v>0</v>
      </c>
      <c r="K58" s="68">
        <f t="shared" si="1"/>
        <v>141</v>
      </c>
      <c r="L58" s="60">
        <v>20</v>
      </c>
      <c r="M58" s="68">
        <f t="shared" si="2"/>
        <v>18</v>
      </c>
      <c r="N58" s="60">
        <v>3</v>
      </c>
      <c r="O58" s="18">
        <f t="shared" si="3"/>
        <v>159</v>
      </c>
      <c r="P58" s="47">
        <f t="shared" si="4"/>
        <v>23</v>
      </c>
    </row>
    <row r="59" spans="2:16" ht="13.5" customHeight="1" x14ac:dyDescent="0.15">
      <c r="B59" s="8" t="s">
        <v>55</v>
      </c>
      <c r="C59" s="59">
        <v>92</v>
      </c>
      <c r="D59" s="60">
        <v>2</v>
      </c>
      <c r="E59" s="59">
        <v>0</v>
      </c>
      <c r="F59" s="60">
        <v>0</v>
      </c>
      <c r="G59" s="64">
        <v>0</v>
      </c>
      <c r="H59" s="65">
        <v>0</v>
      </c>
      <c r="I59" s="63">
        <v>0</v>
      </c>
      <c r="J59" s="65">
        <v>0</v>
      </c>
      <c r="K59" s="68">
        <f t="shared" si="1"/>
        <v>92</v>
      </c>
      <c r="L59" s="60">
        <v>2</v>
      </c>
      <c r="M59" s="68">
        <f t="shared" si="2"/>
        <v>0</v>
      </c>
      <c r="N59" s="60">
        <v>0</v>
      </c>
      <c r="O59" s="18">
        <f t="shared" si="3"/>
        <v>92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2</v>
      </c>
      <c r="D60" s="60">
        <v>2</v>
      </c>
      <c r="E60" s="59">
        <v>1</v>
      </c>
      <c r="F60" s="60">
        <v>1</v>
      </c>
      <c r="G60" s="64">
        <v>1</v>
      </c>
      <c r="H60" s="65">
        <v>0</v>
      </c>
      <c r="I60" s="63">
        <v>0</v>
      </c>
      <c r="J60" s="65">
        <v>0</v>
      </c>
      <c r="K60" s="68">
        <f t="shared" si="1"/>
        <v>3</v>
      </c>
      <c r="L60" s="60">
        <v>3</v>
      </c>
      <c r="M60" s="68">
        <f t="shared" si="2"/>
        <v>1</v>
      </c>
      <c r="N60" s="60">
        <v>1</v>
      </c>
      <c r="O60" s="18">
        <f t="shared" si="3"/>
        <v>4</v>
      </c>
      <c r="P60" s="47">
        <f t="shared" si="4"/>
        <v>4</v>
      </c>
    </row>
    <row r="61" spans="2:16" ht="13.5" customHeight="1" x14ac:dyDescent="0.15">
      <c r="B61" s="8" t="s">
        <v>57</v>
      </c>
      <c r="C61" s="59">
        <v>95</v>
      </c>
      <c r="D61" s="60">
        <v>0</v>
      </c>
      <c r="E61" s="59">
        <v>105</v>
      </c>
      <c r="F61" s="60">
        <v>6</v>
      </c>
      <c r="G61" s="64">
        <v>5</v>
      </c>
      <c r="H61" s="65">
        <v>11</v>
      </c>
      <c r="I61" s="63">
        <v>0</v>
      </c>
      <c r="J61" s="65">
        <v>1</v>
      </c>
      <c r="K61" s="68">
        <f t="shared" si="1"/>
        <v>100</v>
      </c>
      <c r="L61" s="60">
        <v>0</v>
      </c>
      <c r="M61" s="68">
        <f t="shared" si="2"/>
        <v>115</v>
      </c>
      <c r="N61" s="60">
        <v>6</v>
      </c>
      <c r="O61" s="18">
        <f t="shared" si="3"/>
        <v>215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1552</v>
      </c>
      <c r="D62" s="60">
        <v>5</v>
      </c>
      <c r="E62" s="59">
        <v>289</v>
      </c>
      <c r="F62" s="60">
        <v>3</v>
      </c>
      <c r="G62" s="64">
        <v>32</v>
      </c>
      <c r="H62" s="65">
        <v>6</v>
      </c>
      <c r="I62" s="63">
        <v>4</v>
      </c>
      <c r="J62" s="65">
        <v>2</v>
      </c>
      <c r="K62" s="68">
        <f t="shared" si="1"/>
        <v>1580</v>
      </c>
      <c r="L62" s="60">
        <v>5</v>
      </c>
      <c r="M62" s="68">
        <f t="shared" si="2"/>
        <v>293</v>
      </c>
      <c r="N62" s="60">
        <v>3</v>
      </c>
      <c r="O62" s="18">
        <f t="shared" si="3"/>
        <v>1873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54422</v>
      </c>
      <c r="D63" s="29">
        <f t="shared" ref="D63:P63" si="5">SUM(D6:D62)</f>
        <v>1705</v>
      </c>
      <c r="E63" s="23">
        <f t="shared" si="5"/>
        <v>26527</v>
      </c>
      <c r="F63" s="29">
        <f t="shared" si="5"/>
        <v>1988</v>
      </c>
      <c r="G63" s="28">
        <f t="shared" si="5"/>
        <v>713</v>
      </c>
      <c r="H63" s="41">
        <f t="shared" si="5"/>
        <v>445</v>
      </c>
      <c r="I63" s="20">
        <f t="shared" si="5"/>
        <v>262</v>
      </c>
      <c r="J63" s="41">
        <f t="shared" si="5"/>
        <v>194</v>
      </c>
      <c r="K63" s="20">
        <f t="shared" si="5"/>
        <v>54873</v>
      </c>
      <c r="L63" s="29">
        <f t="shared" si="5"/>
        <v>1733</v>
      </c>
      <c r="M63" s="69">
        <f t="shared" si="5"/>
        <v>26778</v>
      </c>
      <c r="N63" s="29">
        <f t="shared" si="5"/>
        <v>2055</v>
      </c>
      <c r="O63" s="23">
        <f t="shared" si="5"/>
        <v>81651</v>
      </c>
      <c r="P63" s="30">
        <f t="shared" si="5"/>
        <v>3788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611</v>
      </c>
      <c r="D65" s="60">
        <f>+C65</f>
        <v>611</v>
      </c>
      <c r="E65" s="59">
        <v>35</v>
      </c>
      <c r="F65" s="60">
        <v>35</v>
      </c>
      <c r="G65" s="64">
        <v>2</v>
      </c>
      <c r="H65" s="65">
        <v>0</v>
      </c>
      <c r="I65" s="63">
        <v>0</v>
      </c>
      <c r="J65" s="65">
        <v>0</v>
      </c>
      <c r="K65" s="18">
        <f>C65+G65-I65</f>
        <v>613</v>
      </c>
      <c r="L65" s="19">
        <f>+K65</f>
        <v>613</v>
      </c>
      <c r="M65" s="68">
        <f>E65+H65-J65</f>
        <v>35</v>
      </c>
      <c r="N65" s="19">
        <f>+M65</f>
        <v>35</v>
      </c>
      <c r="O65" s="18">
        <f>K65+M65</f>
        <v>648</v>
      </c>
      <c r="P65" s="47">
        <f>L65+N65</f>
        <v>648</v>
      </c>
    </row>
    <row r="66" spans="2:16" ht="13.5" customHeight="1" x14ac:dyDescent="0.15">
      <c r="B66" s="12" t="s">
        <v>61</v>
      </c>
      <c r="C66" s="21">
        <f>C63+C65</f>
        <v>55033</v>
      </c>
      <c r="D66" s="22">
        <f t="shared" ref="D66:P66" si="6">D63+D65</f>
        <v>2316</v>
      </c>
      <c r="E66" s="21">
        <f t="shared" si="6"/>
        <v>26562</v>
      </c>
      <c r="F66" s="22">
        <f t="shared" si="6"/>
        <v>2023</v>
      </c>
      <c r="G66" s="31">
        <f t="shared" si="6"/>
        <v>715</v>
      </c>
      <c r="H66" s="32">
        <f t="shared" si="6"/>
        <v>445</v>
      </c>
      <c r="I66" s="21">
        <f t="shared" si="6"/>
        <v>262</v>
      </c>
      <c r="J66" s="32">
        <f t="shared" si="6"/>
        <v>194</v>
      </c>
      <c r="K66" s="21">
        <f t="shared" si="6"/>
        <v>55486</v>
      </c>
      <c r="L66" s="22">
        <f t="shared" si="6"/>
        <v>2346</v>
      </c>
      <c r="M66" s="70">
        <f t="shared" si="6"/>
        <v>26813</v>
      </c>
      <c r="N66" s="33">
        <f t="shared" si="6"/>
        <v>2090</v>
      </c>
      <c r="O66" s="21">
        <f t="shared" si="6"/>
        <v>82299</v>
      </c>
      <c r="P66" s="34">
        <f t="shared" si="6"/>
        <v>4436</v>
      </c>
    </row>
    <row r="67" spans="2:16" s="13" customFormat="1" ht="24" customHeight="1" x14ac:dyDescent="0.15">
      <c r="B67" s="80" t="s">
        <v>0</v>
      </c>
      <c r="C67" s="80" t="s">
        <v>62</v>
      </c>
      <c r="N67" s="99"/>
      <c r="O67" s="99"/>
      <c r="P67" s="99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91">
        <f>+N2</f>
        <v>26</v>
      </c>
      <c r="O68" s="92"/>
      <c r="P68" s="72">
        <f>+P2</f>
        <v>11</v>
      </c>
    </row>
    <row r="69" spans="2:16" ht="15" customHeight="1" thickTop="1" x14ac:dyDescent="0.15">
      <c r="B69" s="5" t="s">
        <v>100</v>
      </c>
      <c r="C69" s="52"/>
      <c r="D69" s="57">
        <f>+IF(P68=1,12,P68-1)</f>
        <v>10</v>
      </c>
      <c r="E69" s="58" t="s">
        <v>119</v>
      </c>
      <c r="F69" s="58" t="s">
        <v>120</v>
      </c>
      <c r="G69" s="93" t="s">
        <v>102</v>
      </c>
      <c r="H69" s="93"/>
      <c r="I69" s="93" t="s">
        <v>2</v>
      </c>
      <c r="J69" s="93"/>
      <c r="K69" s="52"/>
      <c r="L69" s="56">
        <f>+P2</f>
        <v>11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339</v>
      </c>
      <c r="D71" s="60">
        <v>150</v>
      </c>
      <c r="E71" s="59">
        <v>52</v>
      </c>
      <c r="F71" s="60">
        <v>13</v>
      </c>
      <c r="G71" s="73">
        <v>5</v>
      </c>
      <c r="H71" s="74">
        <v>3</v>
      </c>
      <c r="I71" s="59">
        <v>2</v>
      </c>
      <c r="J71" s="74">
        <v>2</v>
      </c>
      <c r="K71" s="18">
        <f>C71+G71-I71</f>
        <v>342</v>
      </c>
      <c r="L71" s="60">
        <v>151</v>
      </c>
      <c r="M71" s="18">
        <f>E71+H71-J71</f>
        <v>53</v>
      </c>
      <c r="N71" s="60">
        <v>15</v>
      </c>
      <c r="O71" s="18">
        <f>K71+M71</f>
        <v>395</v>
      </c>
      <c r="P71" s="47">
        <f>L71+N71</f>
        <v>166</v>
      </c>
    </row>
    <row r="72" spans="2:16" ht="13.5" customHeight="1" x14ac:dyDescent="0.15">
      <c r="B72" s="8" t="s">
        <v>64</v>
      </c>
      <c r="C72" s="59">
        <v>138</v>
      </c>
      <c r="D72" s="60">
        <v>0</v>
      </c>
      <c r="E72" s="59">
        <v>0</v>
      </c>
      <c r="F72" s="60">
        <v>0</v>
      </c>
      <c r="G72" s="75">
        <v>0</v>
      </c>
      <c r="H72" s="76">
        <v>0</v>
      </c>
      <c r="I72" s="59">
        <v>0</v>
      </c>
      <c r="J72" s="76">
        <v>0</v>
      </c>
      <c r="K72" s="18">
        <f t="shared" ref="K72:K93" si="7">C72+G72-I72</f>
        <v>138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138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94</v>
      </c>
      <c r="D73" s="60">
        <v>16</v>
      </c>
      <c r="E73" s="59">
        <v>33</v>
      </c>
      <c r="F73" s="60">
        <v>8</v>
      </c>
      <c r="G73" s="75">
        <v>1</v>
      </c>
      <c r="H73" s="76">
        <v>0</v>
      </c>
      <c r="I73" s="59">
        <v>0</v>
      </c>
      <c r="J73" s="76">
        <v>0</v>
      </c>
      <c r="K73" s="18">
        <f t="shared" si="7"/>
        <v>95</v>
      </c>
      <c r="L73" s="60">
        <v>16</v>
      </c>
      <c r="M73" s="18">
        <f t="shared" si="8"/>
        <v>33</v>
      </c>
      <c r="N73" s="60">
        <v>8</v>
      </c>
      <c r="O73" s="18">
        <f t="shared" si="9"/>
        <v>128</v>
      </c>
      <c r="P73" s="47">
        <f t="shared" si="10"/>
        <v>24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45</v>
      </c>
      <c r="D75" s="60">
        <v>2</v>
      </c>
      <c r="E75" s="59">
        <v>17</v>
      </c>
      <c r="F75" s="60">
        <v>1</v>
      </c>
      <c r="G75" s="75">
        <v>0</v>
      </c>
      <c r="H75" s="76">
        <v>3</v>
      </c>
      <c r="I75" s="59">
        <v>0</v>
      </c>
      <c r="J75" s="76">
        <v>0</v>
      </c>
      <c r="K75" s="18">
        <f t="shared" si="7"/>
        <v>45</v>
      </c>
      <c r="L75" s="60">
        <v>2</v>
      </c>
      <c r="M75" s="18">
        <f t="shared" si="8"/>
        <v>20</v>
      </c>
      <c r="N75" s="60">
        <v>1</v>
      </c>
      <c r="O75" s="18">
        <f t="shared" si="9"/>
        <v>65</v>
      </c>
      <c r="P75" s="47">
        <f t="shared" si="10"/>
        <v>3</v>
      </c>
    </row>
    <row r="76" spans="2:16" ht="13.5" customHeight="1" x14ac:dyDescent="0.15">
      <c r="B76" s="8" t="s">
        <v>68</v>
      </c>
      <c r="C76" s="59">
        <v>1238</v>
      </c>
      <c r="D76" s="60">
        <v>19</v>
      </c>
      <c r="E76" s="59">
        <v>298</v>
      </c>
      <c r="F76" s="60">
        <v>12</v>
      </c>
      <c r="G76" s="75">
        <v>22</v>
      </c>
      <c r="H76" s="76">
        <v>2</v>
      </c>
      <c r="I76" s="59">
        <v>3</v>
      </c>
      <c r="J76" s="76">
        <v>2</v>
      </c>
      <c r="K76" s="18">
        <f t="shared" si="7"/>
        <v>1257</v>
      </c>
      <c r="L76" s="60">
        <v>19</v>
      </c>
      <c r="M76" s="18">
        <f t="shared" si="8"/>
        <v>298</v>
      </c>
      <c r="N76" s="60">
        <v>12</v>
      </c>
      <c r="O76" s="18">
        <f t="shared" si="9"/>
        <v>1555</v>
      </c>
      <c r="P76" s="47">
        <f t="shared" si="10"/>
        <v>31</v>
      </c>
    </row>
    <row r="77" spans="2:16" ht="13.5" customHeight="1" x14ac:dyDescent="0.15">
      <c r="B77" s="8" t="s">
        <v>69</v>
      </c>
      <c r="C77" s="59">
        <v>180</v>
      </c>
      <c r="D77" s="60">
        <v>9</v>
      </c>
      <c r="E77" s="59">
        <v>3</v>
      </c>
      <c r="F77" s="60">
        <v>1</v>
      </c>
      <c r="G77" s="75">
        <v>1</v>
      </c>
      <c r="H77" s="76">
        <v>0</v>
      </c>
      <c r="I77" s="59">
        <v>0</v>
      </c>
      <c r="J77" s="76">
        <v>0</v>
      </c>
      <c r="K77" s="18">
        <f t="shared" si="7"/>
        <v>181</v>
      </c>
      <c r="L77" s="60">
        <v>9</v>
      </c>
      <c r="M77" s="18">
        <f t="shared" si="8"/>
        <v>3</v>
      </c>
      <c r="N77" s="60">
        <v>1</v>
      </c>
      <c r="O77" s="18">
        <f t="shared" si="9"/>
        <v>184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716</v>
      </c>
      <c r="D78" s="60">
        <v>3</v>
      </c>
      <c r="E78" s="59">
        <v>515</v>
      </c>
      <c r="F78" s="60">
        <v>1</v>
      </c>
      <c r="G78" s="75">
        <v>11</v>
      </c>
      <c r="H78" s="76">
        <v>2</v>
      </c>
      <c r="I78" s="59">
        <v>4</v>
      </c>
      <c r="J78" s="76">
        <v>0</v>
      </c>
      <c r="K78" s="18">
        <f t="shared" si="7"/>
        <v>723</v>
      </c>
      <c r="L78" s="60">
        <v>3</v>
      </c>
      <c r="M78" s="18">
        <f t="shared" si="8"/>
        <v>517</v>
      </c>
      <c r="N78" s="60">
        <v>1</v>
      </c>
      <c r="O78" s="18">
        <f t="shared" si="9"/>
        <v>1240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401</v>
      </c>
      <c r="D79" s="60">
        <v>249</v>
      </c>
      <c r="E79" s="59">
        <v>137</v>
      </c>
      <c r="F79" s="60">
        <v>103</v>
      </c>
      <c r="G79" s="75">
        <v>14</v>
      </c>
      <c r="H79" s="76">
        <v>4</v>
      </c>
      <c r="I79" s="59">
        <v>9</v>
      </c>
      <c r="J79" s="76">
        <v>0</v>
      </c>
      <c r="K79" s="18">
        <f t="shared" si="7"/>
        <v>406</v>
      </c>
      <c r="L79" s="60">
        <v>250</v>
      </c>
      <c r="M79" s="18">
        <f t="shared" si="8"/>
        <v>141</v>
      </c>
      <c r="N79" s="60">
        <v>105</v>
      </c>
      <c r="O79" s="18">
        <f t="shared" si="9"/>
        <v>547</v>
      </c>
      <c r="P79" s="47">
        <f t="shared" si="10"/>
        <v>355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23</v>
      </c>
      <c r="F80" s="60">
        <v>0</v>
      </c>
      <c r="G80" s="75">
        <v>0</v>
      </c>
      <c r="H80" s="76">
        <v>1</v>
      </c>
      <c r="I80" s="59">
        <v>0</v>
      </c>
      <c r="J80" s="76">
        <v>0</v>
      </c>
      <c r="K80" s="18">
        <f t="shared" si="7"/>
        <v>66</v>
      </c>
      <c r="L80" s="60">
        <v>2</v>
      </c>
      <c r="M80" s="18">
        <f t="shared" si="8"/>
        <v>24</v>
      </c>
      <c r="N80" s="60">
        <v>0</v>
      </c>
      <c r="O80" s="18">
        <f t="shared" si="9"/>
        <v>90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67</v>
      </c>
      <c r="D81" s="60">
        <v>1</v>
      </c>
      <c r="E81" s="59">
        <v>20</v>
      </c>
      <c r="F81" s="60">
        <v>0</v>
      </c>
      <c r="G81" s="75">
        <v>0</v>
      </c>
      <c r="H81" s="76">
        <v>0</v>
      </c>
      <c r="I81" s="59">
        <v>1</v>
      </c>
      <c r="J81" s="76">
        <v>0</v>
      </c>
      <c r="K81" s="18">
        <f t="shared" si="7"/>
        <v>66</v>
      </c>
      <c r="L81" s="60">
        <v>1</v>
      </c>
      <c r="M81" s="18">
        <f t="shared" si="8"/>
        <v>20</v>
      </c>
      <c r="N81" s="60">
        <v>0</v>
      </c>
      <c r="O81" s="18">
        <f t="shared" si="9"/>
        <v>86</v>
      </c>
      <c r="P81" s="47">
        <f t="shared" si="10"/>
        <v>1</v>
      </c>
    </row>
    <row r="82" spans="2:16" ht="13.5" customHeight="1" x14ac:dyDescent="0.15">
      <c r="B82" s="8" t="s">
        <v>74</v>
      </c>
      <c r="C82" s="59">
        <v>23</v>
      </c>
      <c r="D82" s="60">
        <v>1</v>
      </c>
      <c r="E82" s="59">
        <v>7</v>
      </c>
      <c r="F82" s="60">
        <v>0</v>
      </c>
      <c r="G82" s="75">
        <v>1</v>
      </c>
      <c r="H82" s="76">
        <v>0</v>
      </c>
      <c r="I82" s="59">
        <v>0</v>
      </c>
      <c r="J82" s="76">
        <v>0</v>
      </c>
      <c r="K82" s="18">
        <f t="shared" si="7"/>
        <v>24</v>
      </c>
      <c r="L82" s="60">
        <v>1</v>
      </c>
      <c r="M82" s="18">
        <f t="shared" si="8"/>
        <v>7</v>
      </c>
      <c r="N82" s="60">
        <v>0</v>
      </c>
      <c r="O82" s="18">
        <f t="shared" si="9"/>
        <v>31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368</v>
      </c>
      <c r="D83" s="60">
        <v>36</v>
      </c>
      <c r="E83" s="59">
        <v>12</v>
      </c>
      <c r="F83" s="60">
        <v>1</v>
      </c>
      <c r="G83" s="75">
        <v>4</v>
      </c>
      <c r="H83" s="76">
        <v>0</v>
      </c>
      <c r="I83" s="59">
        <v>0</v>
      </c>
      <c r="J83" s="76">
        <v>0</v>
      </c>
      <c r="K83" s="18">
        <f t="shared" si="7"/>
        <v>372</v>
      </c>
      <c r="L83" s="60">
        <v>37</v>
      </c>
      <c r="M83" s="18">
        <f t="shared" si="8"/>
        <v>12</v>
      </c>
      <c r="N83" s="60">
        <v>1</v>
      </c>
      <c r="O83" s="18">
        <f t="shared" si="9"/>
        <v>384</v>
      </c>
      <c r="P83" s="47">
        <f t="shared" si="10"/>
        <v>38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2</v>
      </c>
      <c r="H84" s="76">
        <v>0</v>
      </c>
      <c r="I84" s="59">
        <v>1</v>
      </c>
      <c r="J84" s="76">
        <v>0</v>
      </c>
      <c r="K84" s="18">
        <f t="shared" si="7"/>
        <v>30</v>
      </c>
      <c r="L84" s="60">
        <v>0</v>
      </c>
      <c r="M84" s="18">
        <f t="shared" si="8"/>
        <v>6</v>
      </c>
      <c r="N84" s="60">
        <v>0</v>
      </c>
      <c r="O84" s="18">
        <f t="shared" si="9"/>
        <v>36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242</v>
      </c>
      <c r="D85" s="60">
        <v>5</v>
      </c>
      <c r="E85" s="59">
        <v>117</v>
      </c>
      <c r="F85" s="60">
        <v>3</v>
      </c>
      <c r="G85" s="75">
        <v>3</v>
      </c>
      <c r="H85" s="76">
        <v>2</v>
      </c>
      <c r="I85" s="59">
        <v>0</v>
      </c>
      <c r="J85" s="76">
        <v>1</v>
      </c>
      <c r="K85" s="18">
        <f t="shared" si="7"/>
        <v>245</v>
      </c>
      <c r="L85" s="60">
        <v>5</v>
      </c>
      <c r="M85" s="18">
        <f t="shared" si="8"/>
        <v>118</v>
      </c>
      <c r="N85" s="60">
        <v>4</v>
      </c>
      <c r="O85" s="18">
        <f t="shared" si="9"/>
        <v>363</v>
      </c>
      <c r="P85" s="47">
        <f t="shared" si="10"/>
        <v>9</v>
      </c>
    </row>
    <row r="86" spans="2:16" ht="13.5" customHeight="1" x14ac:dyDescent="0.15">
      <c r="B86" s="8" t="s">
        <v>78</v>
      </c>
      <c r="C86" s="59">
        <v>378</v>
      </c>
      <c r="D86" s="60">
        <v>11</v>
      </c>
      <c r="E86" s="59">
        <v>83</v>
      </c>
      <c r="F86" s="60">
        <v>6</v>
      </c>
      <c r="G86" s="75">
        <v>6</v>
      </c>
      <c r="H86" s="76">
        <v>2</v>
      </c>
      <c r="I86" s="59">
        <v>0</v>
      </c>
      <c r="J86" s="76">
        <v>0</v>
      </c>
      <c r="K86" s="18">
        <f t="shared" si="7"/>
        <v>384</v>
      </c>
      <c r="L86" s="60">
        <v>11</v>
      </c>
      <c r="M86" s="18">
        <f t="shared" si="8"/>
        <v>85</v>
      </c>
      <c r="N86" s="60">
        <v>6</v>
      </c>
      <c r="O86" s="18">
        <f t="shared" si="9"/>
        <v>469</v>
      </c>
      <c r="P86" s="47">
        <f t="shared" si="10"/>
        <v>17</v>
      </c>
    </row>
    <row r="87" spans="2:16" ht="13.5" customHeight="1" x14ac:dyDescent="0.15">
      <c r="B87" s="8" t="s">
        <v>79</v>
      </c>
      <c r="C87" s="59">
        <v>98</v>
      </c>
      <c r="D87" s="60">
        <v>2</v>
      </c>
      <c r="E87" s="59">
        <v>72</v>
      </c>
      <c r="F87" s="60">
        <v>2</v>
      </c>
      <c r="G87" s="75">
        <v>0</v>
      </c>
      <c r="H87" s="76">
        <v>1</v>
      </c>
      <c r="I87" s="59">
        <v>1</v>
      </c>
      <c r="J87" s="76">
        <v>0</v>
      </c>
      <c r="K87" s="18">
        <f t="shared" si="7"/>
        <v>97</v>
      </c>
      <c r="L87" s="60">
        <v>2</v>
      </c>
      <c r="M87" s="18">
        <f t="shared" si="8"/>
        <v>73</v>
      </c>
      <c r="N87" s="60">
        <v>2</v>
      </c>
      <c r="O87" s="18">
        <f t="shared" si="9"/>
        <v>170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115</v>
      </c>
      <c r="D88" s="60">
        <v>19</v>
      </c>
      <c r="E88" s="59">
        <v>36</v>
      </c>
      <c r="F88" s="60">
        <v>4</v>
      </c>
      <c r="G88" s="75">
        <v>2</v>
      </c>
      <c r="H88" s="76">
        <v>0</v>
      </c>
      <c r="I88" s="59">
        <v>1</v>
      </c>
      <c r="J88" s="76">
        <v>0</v>
      </c>
      <c r="K88" s="18">
        <f t="shared" si="7"/>
        <v>116</v>
      </c>
      <c r="L88" s="60">
        <v>19</v>
      </c>
      <c r="M88" s="18">
        <f t="shared" si="8"/>
        <v>36</v>
      </c>
      <c r="N88" s="60">
        <v>4</v>
      </c>
      <c r="O88" s="18">
        <f t="shared" si="9"/>
        <v>152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51</v>
      </c>
      <c r="D89" s="60">
        <v>1</v>
      </c>
      <c r="E89" s="59">
        <v>1</v>
      </c>
      <c r="F89" s="60">
        <v>0</v>
      </c>
      <c r="G89" s="75">
        <v>0</v>
      </c>
      <c r="H89" s="76">
        <v>0</v>
      </c>
      <c r="I89" s="59">
        <v>0</v>
      </c>
      <c r="J89" s="76">
        <v>0</v>
      </c>
      <c r="K89" s="18">
        <f t="shared" si="7"/>
        <v>51</v>
      </c>
      <c r="L89" s="60">
        <v>1</v>
      </c>
      <c r="M89" s="18">
        <f t="shared" si="8"/>
        <v>1</v>
      </c>
      <c r="N89" s="60">
        <v>0</v>
      </c>
      <c r="O89" s="18">
        <f t="shared" si="9"/>
        <v>52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55</v>
      </c>
      <c r="D90" s="60">
        <v>18</v>
      </c>
      <c r="E90" s="59">
        <v>3</v>
      </c>
      <c r="F90" s="60">
        <v>0</v>
      </c>
      <c r="G90" s="75">
        <v>1</v>
      </c>
      <c r="H90" s="76">
        <v>0</v>
      </c>
      <c r="I90" s="59">
        <v>0</v>
      </c>
      <c r="J90" s="76">
        <v>0</v>
      </c>
      <c r="K90" s="18">
        <f t="shared" si="7"/>
        <v>56</v>
      </c>
      <c r="L90" s="60">
        <v>19</v>
      </c>
      <c r="M90" s="18">
        <f t="shared" si="8"/>
        <v>3</v>
      </c>
      <c r="N90" s="60">
        <v>0</v>
      </c>
      <c r="O90" s="18">
        <f t="shared" si="9"/>
        <v>59</v>
      </c>
      <c r="P90" s="47">
        <f t="shared" si="10"/>
        <v>19</v>
      </c>
    </row>
    <row r="91" spans="2:16" ht="13.5" customHeight="1" x14ac:dyDescent="0.15">
      <c r="B91" s="8" t="s">
        <v>82</v>
      </c>
      <c r="C91" s="59">
        <v>392</v>
      </c>
      <c r="D91" s="60">
        <v>0</v>
      </c>
      <c r="E91" s="59">
        <v>84</v>
      </c>
      <c r="F91" s="60">
        <v>0</v>
      </c>
      <c r="G91" s="75">
        <v>5</v>
      </c>
      <c r="H91" s="76">
        <v>0</v>
      </c>
      <c r="I91" s="59">
        <v>1</v>
      </c>
      <c r="J91" s="76">
        <v>0</v>
      </c>
      <c r="K91" s="18">
        <f t="shared" si="7"/>
        <v>396</v>
      </c>
      <c r="L91" s="60">
        <v>0</v>
      </c>
      <c r="M91" s="18">
        <f t="shared" si="8"/>
        <v>84</v>
      </c>
      <c r="N91" s="60">
        <v>0</v>
      </c>
      <c r="O91" s="18">
        <f t="shared" si="9"/>
        <v>480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19</v>
      </c>
      <c r="D92" s="60">
        <v>4</v>
      </c>
      <c r="E92" s="59">
        <v>74</v>
      </c>
      <c r="F92" s="60">
        <v>12</v>
      </c>
      <c r="G92" s="75">
        <v>0</v>
      </c>
      <c r="H92" s="76">
        <v>0</v>
      </c>
      <c r="I92" s="59">
        <v>0</v>
      </c>
      <c r="J92" s="76">
        <v>0</v>
      </c>
      <c r="K92" s="18">
        <f t="shared" si="7"/>
        <v>19</v>
      </c>
      <c r="L92" s="60">
        <v>4</v>
      </c>
      <c r="M92" s="18">
        <f t="shared" si="8"/>
        <v>74</v>
      </c>
      <c r="N92" s="60">
        <v>12</v>
      </c>
      <c r="O92" s="18">
        <f t="shared" si="9"/>
        <v>93</v>
      </c>
      <c r="P92" s="47">
        <f t="shared" si="10"/>
        <v>16</v>
      </c>
    </row>
    <row r="93" spans="2:16" ht="13.5" customHeight="1" x14ac:dyDescent="0.15">
      <c r="B93" s="8" t="s">
        <v>84</v>
      </c>
      <c r="C93" s="59">
        <v>680</v>
      </c>
      <c r="D93" s="60">
        <v>3</v>
      </c>
      <c r="E93" s="59">
        <v>423</v>
      </c>
      <c r="F93" s="60">
        <v>2</v>
      </c>
      <c r="G93" s="75">
        <v>5</v>
      </c>
      <c r="H93" s="76">
        <v>3</v>
      </c>
      <c r="I93" s="59">
        <v>0</v>
      </c>
      <c r="J93" s="76">
        <v>3</v>
      </c>
      <c r="K93" s="18">
        <f t="shared" si="7"/>
        <v>685</v>
      </c>
      <c r="L93" s="60">
        <v>3</v>
      </c>
      <c r="M93" s="18">
        <f t="shared" si="8"/>
        <v>423</v>
      </c>
      <c r="N93" s="60">
        <v>2</v>
      </c>
      <c r="O93" s="18">
        <f t="shared" si="9"/>
        <v>1108</v>
      </c>
      <c r="P93" s="47">
        <f t="shared" si="10"/>
        <v>5</v>
      </c>
    </row>
    <row r="94" spans="2:16" ht="13.5" customHeight="1" x14ac:dyDescent="0.15">
      <c r="B94" s="11" t="s">
        <v>85</v>
      </c>
      <c r="C94" s="23">
        <f>SUM(C71:C93)</f>
        <v>5734</v>
      </c>
      <c r="D94" s="29">
        <f t="shared" ref="D94:P94" si="11">SUM(D71:D93)</f>
        <v>551</v>
      </c>
      <c r="E94" s="23">
        <f t="shared" si="11"/>
        <v>2016</v>
      </c>
      <c r="F94" s="29">
        <f t="shared" si="11"/>
        <v>169</v>
      </c>
      <c r="G94" s="35">
        <f t="shared" si="11"/>
        <v>83</v>
      </c>
      <c r="H94" s="36">
        <f t="shared" si="11"/>
        <v>23</v>
      </c>
      <c r="I94" s="23">
        <f t="shared" si="11"/>
        <v>23</v>
      </c>
      <c r="J94" s="36">
        <f t="shared" si="11"/>
        <v>8</v>
      </c>
      <c r="K94" s="23">
        <f t="shared" si="11"/>
        <v>5794</v>
      </c>
      <c r="L94" s="29">
        <f t="shared" si="11"/>
        <v>555</v>
      </c>
      <c r="M94" s="23">
        <f t="shared" si="11"/>
        <v>2031</v>
      </c>
      <c r="N94" s="29">
        <f t="shared" si="11"/>
        <v>174</v>
      </c>
      <c r="O94" s="23">
        <f t="shared" si="11"/>
        <v>7825</v>
      </c>
      <c r="P94" s="30">
        <f t="shared" si="11"/>
        <v>729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11876</v>
      </c>
      <c r="D96" s="42">
        <f>+C96</f>
        <v>11876</v>
      </c>
      <c r="E96" s="63">
        <v>12266</v>
      </c>
      <c r="F96" s="81">
        <f>+E96</f>
        <v>12266</v>
      </c>
      <c r="G96" s="82">
        <v>217</v>
      </c>
      <c r="H96" s="83">
        <v>272</v>
      </c>
      <c r="I96" s="82">
        <v>37</v>
      </c>
      <c r="J96" s="83">
        <v>63</v>
      </c>
      <c r="K96" s="43">
        <f>C96+G96-I96</f>
        <v>12056</v>
      </c>
      <c r="L96" s="42">
        <f>+K96</f>
        <v>12056</v>
      </c>
      <c r="M96" s="24">
        <f>E96+H96-J96</f>
        <v>12475</v>
      </c>
      <c r="N96" s="42">
        <f>+M96</f>
        <v>12475</v>
      </c>
      <c r="O96" s="24">
        <f>K96+M96</f>
        <v>24531</v>
      </c>
      <c r="P96" s="47">
        <f>L96+N96</f>
        <v>24531</v>
      </c>
    </row>
    <row r="97" spans="2:16" ht="13.5" customHeight="1" x14ac:dyDescent="0.15">
      <c r="B97" s="12" t="s">
        <v>87</v>
      </c>
      <c r="C97" s="21">
        <f>C94+C96</f>
        <v>17610</v>
      </c>
      <c r="D97" s="22">
        <f t="shared" ref="D97:P97" si="12">D94+D96</f>
        <v>12427</v>
      </c>
      <c r="E97" s="21">
        <f t="shared" si="12"/>
        <v>14282</v>
      </c>
      <c r="F97" s="22">
        <f t="shared" si="12"/>
        <v>12435</v>
      </c>
      <c r="G97" s="31">
        <f t="shared" si="12"/>
        <v>300</v>
      </c>
      <c r="H97" s="32">
        <f t="shared" si="12"/>
        <v>295</v>
      </c>
      <c r="I97" s="37">
        <f t="shared" si="12"/>
        <v>60</v>
      </c>
      <c r="J97" s="38">
        <f t="shared" si="12"/>
        <v>71</v>
      </c>
      <c r="K97" s="21">
        <f t="shared" si="12"/>
        <v>17850</v>
      </c>
      <c r="L97" s="22">
        <f t="shared" si="12"/>
        <v>12611</v>
      </c>
      <c r="M97" s="21">
        <f t="shared" si="12"/>
        <v>14506</v>
      </c>
      <c r="N97" s="22">
        <f t="shared" si="12"/>
        <v>12649</v>
      </c>
      <c r="O97" s="21">
        <f t="shared" si="12"/>
        <v>32356</v>
      </c>
      <c r="P97" s="34">
        <f t="shared" si="12"/>
        <v>25260</v>
      </c>
    </row>
    <row r="98" spans="2:16" ht="9" customHeight="1" x14ac:dyDescent="0.15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</row>
    <row r="99" spans="2:16" s="39" customFormat="1" ht="12" customHeight="1" x14ac:dyDescent="0.15">
      <c r="B99" s="96" t="s">
        <v>104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</row>
    <row r="100" spans="2:16" ht="21.95" customHeight="1" x14ac:dyDescent="0.15">
      <c r="B100" s="94" t="s">
        <v>107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</row>
    <row r="101" spans="2:16" ht="12" customHeight="1" x14ac:dyDescent="0.15">
      <c r="B101" s="94" t="s">
        <v>108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</row>
    <row r="102" spans="2:16" ht="12" customHeight="1" x14ac:dyDescent="0.15">
      <c r="B102" s="94" t="s">
        <v>109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</row>
    <row r="103" spans="2:16" x14ac:dyDescent="0.15"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</row>
    <row r="104" spans="2:16" x14ac:dyDescent="0.15"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</row>
    <row r="105" spans="2:16" ht="13.5" customHeight="1" x14ac:dyDescent="0.15">
      <c r="B105" s="85"/>
      <c r="C105" s="85"/>
      <c r="D105" s="85"/>
      <c r="E105" s="85"/>
      <c r="F105" s="85"/>
      <c r="G105" s="1" t="s">
        <v>88</v>
      </c>
      <c r="I105" s="84">
        <f>O5</f>
        <v>114655</v>
      </c>
      <c r="J105" s="84"/>
      <c r="K105" s="1" t="s">
        <v>89</v>
      </c>
      <c r="L105" s="50"/>
      <c r="M105" s="1" t="s">
        <v>90</v>
      </c>
      <c r="N105" s="50"/>
      <c r="O105" s="2">
        <f>P5</f>
        <v>29696</v>
      </c>
      <c r="P105" s="1" t="s">
        <v>89</v>
      </c>
    </row>
    <row r="106" spans="2:16" ht="13.5" customHeight="1" x14ac:dyDescent="0.15">
      <c r="B106" s="85"/>
      <c r="C106" s="85"/>
      <c r="D106" s="85"/>
      <c r="E106" s="85"/>
      <c r="F106" s="85"/>
      <c r="G106" s="1" t="s">
        <v>91</v>
      </c>
      <c r="I106" s="84">
        <f>C5+E5</f>
        <v>113487</v>
      </c>
      <c r="J106" s="84"/>
      <c r="K106" s="1" t="s">
        <v>89</v>
      </c>
      <c r="L106" s="50"/>
      <c r="M106" s="1" t="s">
        <v>92</v>
      </c>
      <c r="N106" s="50"/>
      <c r="O106" s="2">
        <f>D5+F5</f>
        <v>29201</v>
      </c>
      <c r="P106" s="1" t="s">
        <v>89</v>
      </c>
    </row>
    <row r="107" spans="2:16" x14ac:dyDescent="0.15">
      <c r="B107" s="85"/>
      <c r="C107" s="85"/>
      <c r="D107" s="85"/>
      <c r="E107" s="85"/>
      <c r="F107" s="85"/>
      <c r="G107" s="1" t="s">
        <v>93</v>
      </c>
      <c r="I107" s="84">
        <f>I105-I106</f>
        <v>1168</v>
      </c>
      <c r="J107" s="84"/>
      <c r="K107" s="1" t="s">
        <v>94</v>
      </c>
      <c r="L107" s="50"/>
      <c r="M107" s="1" t="s">
        <v>95</v>
      </c>
      <c r="N107" s="50"/>
      <c r="O107" s="3">
        <f>O105/I105*100</f>
        <v>25.900309624525754</v>
      </c>
      <c r="P107" s="1" t="s">
        <v>117</v>
      </c>
    </row>
    <row r="108" spans="2:16" x14ac:dyDescent="0.15">
      <c r="B108" s="85"/>
      <c r="C108" s="85"/>
      <c r="D108" s="85"/>
      <c r="E108" s="85"/>
      <c r="F108" s="85"/>
      <c r="G108" s="1" t="s">
        <v>96</v>
      </c>
      <c r="I108" s="89">
        <f>(I105/I106*100)-100</f>
        <v>1.0291927709781703</v>
      </c>
      <c r="J108" s="89"/>
      <c r="K108" s="1" t="s">
        <v>117</v>
      </c>
      <c r="L108" s="87"/>
      <c r="M108" s="87"/>
      <c r="N108" s="87"/>
      <c r="O108" s="87"/>
      <c r="P108" s="87"/>
    </row>
    <row r="109" spans="2:16" x14ac:dyDescent="0.15">
      <c r="B109" s="85"/>
      <c r="C109" s="85"/>
      <c r="D109" s="85"/>
      <c r="E109" s="85"/>
      <c r="F109" s="85"/>
      <c r="G109" s="1" t="s">
        <v>97</v>
      </c>
      <c r="I109" s="90">
        <v>105286</v>
      </c>
      <c r="J109" s="90"/>
      <c r="K109" s="1" t="s">
        <v>89</v>
      </c>
      <c r="L109" s="87"/>
      <c r="M109" s="87"/>
      <c r="N109" s="87"/>
      <c r="O109" s="87"/>
      <c r="P109" s="87"/>
    </row>
    <row r="110" spans="2:16" x14ac:dyDescent="0.15">
      <c r="B110" s="85"/>
      <c r="C110" s="85"/>
      <c r="D110" s="85"/>
      <c r="E110" s="85"/>
      <c r="F110" s="85"/>
      <c r="G110" s="1" t="s">
        <v>98</v>
      </c>
      <c r="I110" s="89">
        <f>(I105/I109*100)-100</f>
        <v>8.8986189996770833</v>
      </c>
      <c r="J110" s="89"/>
      <c r="K110" s="1" t="s">
        <v>99</v>
      </c>
      <c r="L110" s="88"/>
      <c r="M110" s="88"/>
      <c r="N110" s="88"/>
      <c r="O110" s="88"/>
      <c r="P110" s="88"/>
    </row>
    <row r="111" spans="2:16" s="78" customFormat="1" ht="13.5" customHeight="1" x14ac:dyDescent="0.15">
      <c r="B111" s="78" t="s">
        <v>118</v>
      </c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</row>
  </sheetData>
  <sheetProtection sheet="1" objects="1" scenarios="1"/>
  <mergeCells count="30">
    <mergeCell ref="M1:P1"/>
    <mergeCell ref="N67:P67"/>
    <mergeCell ref="G3:H3"/>
    <mergeCell ref="I3:J3"/>
    <mergeCell ref="N2:O2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  <ignoredError sqref="M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2015-01-05T01:21:54Z</dcterms:modified>
</cp:coreProperties>
</file>