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1" r:id="rId1"/>
  </sheets>
  <definedNames>
    <definedName name="_xlnm.Print_Area" localSheetId="0">'16'!$B$1:$J$43</definedName>
  </definedNames>
  <calcPr calcId="145621"/>
</workbook>
</file>

<file path=xl/calcChain.xml><?xml version="1.0" encoding="utf-8"?>
<calcChain xmlns="http://schemas.openxmlformats.org/spreadsheetml/2006/main">
  <c r="H30" i="1" l="1"/>
  <c r="E31" i="1"/>
  <c r="E13" i="1"/>
  <c r="E10" i="1"/>
  <c r="H36" i="1"/>
  <c r="H35" i="1"/>
  <c r="H34" i="1"/>
  <c r="E33" i="1"/>
  <c r="E27" i="1"/>
  <c r="E24" i="1"/>
  <c r="E20" i="1"/>
  <c r="E6" i="1"/>
  <c r="E16" i="1"/>
  <c r="I24" i="1"/>
  <c r="I16" i="1"/>
  <c r="I31" i="1"/>
  <c r="H32" i="1"/>
  <c r="H31" i="1" s="1"/>
  <c r="G31" i="1"/>
  <c r="F31" i="1"/>
  <c r="H29" i="1"/>
  <c r="H28" i="1"/>
  <c r="H26" i="1"/>
  <c r="H25" i="1"/>
  <c r="H24" i="1" s="1"/>
  <c r="H23" i="1"/>
  <c r="H22" i="1"/>
  <c r="H21" i="1"/>
  <c r="F20" i="1"/>
  <c r="F24" i="1"/>
  <c r="F27" i="1"/>
  <c r="F33" i="1"/>
  <c r="G20" i="1"/>
  <c r="G24" i="1"/>
  <c r="G27" i="1"/>
  <c r="G33" i="1"/>
  <c r="I20" i="1"/>
  <c r="I27" i="1"/>
  <c r="I33" i="1"/>
  <c r="J19" i="1"/>
  <c r="F10" i="1"/>
  <c r="H17" i="1"/>
  <c r="H16" i="1" s="1"/>
  <c r="H15" i="1"/>
  <c r="H14" i="1"/>
  <c r="H12" i="1"/>
  <c r="H11" i="1"/>
  <c r="H8" i="1"/>
  <c r="H9" i="1"/>
  <c r="H7" i="1"/>
  <c r="J5" i="1"/>
  <c r="G13" i="1"/>
  <c r="G6" i="1"/>
  <c r="G10" i="1"/>
  <c r="G16" i="1"/>
  <c r="I10" i="1"/>
  <c r="F13" i="1"/>
  <c r="F16" i="1"/>
  <c r="F6" i="1"/>
  <c r="I6" i="1"/>
  <c r="I13" i="1"/>
  <c r="I19" i="1" l="1"/>
  <c r="G5" i="1"/>
  <c r="H20" i="1"/>
  <c r="E5" i="1"/>
  <c r="I5" i="1"/>
  <c r="G19" i="1"/>
  <c r="H6" i="1"/>
  <c r="H33" i="1"/>
  <c r="F19" i="1"/>
  <c r="H27" i="1"/>
  <c r="F5" i="1"/>
  <c r="H10" i="1"/>
  <c r="E19" i="1"/>
  <c r="H13" i="1"/>
  <c r="H19" i="1" l="1"/>
  <c r="H5" i="1"/>
</calcChain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<sst xmlns="http://schemas.openxmlformats.org/spreadsheetml/2006/main" count="70" uniqueCount="34">
  <si>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</si>
  <si>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</si>
  <si>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</si>
  <si>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</si>
  <si>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</si>
  <si>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</si>
  <si>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</si>
  <si>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</si>
  <si>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</si>
  <si>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</si>
  <si>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</si>
  <si>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</si>
  <si>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</si>
  <si>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</si>
  <si>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</si>
  <si>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</si>
  <si>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</si>
  <si>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</si>
  <si>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</si>
  <si>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</si>
  <si>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・</t>
  </si>
  <si>
    <t>資料：障害者施策推進部居住支援課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</si>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</sst>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5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6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Protection="1">
      <alignment vertical="center"/>
      <protection locked="0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/>
    </sheetView>
  </sheetViews>
  <sheetFormatPr defaultRowHeight="13.5"/>
  <cols>
    <col min="1" max="1" width="3.25" style="9" customWidth="1"/>
    <col min="2" max="2" width="2.875" style="3" customWidth="1"/>
    <col min="3" max="3" width="9.875" style="3" customWidth="1"/>
    <col min="4" max="4" width="10.375" style="3" customWidth="1"/>
    <col min="5" max="5" width="10.875" style="9" customWidth="1"/>
    <col min="6" max="10" width="10.875" style="3" customWidth="1"/>
    <col min="11" max="16384" width="9" style="9"/>
  </cols>
  <sheetData>
    <row r="1" spans="1:14" s="3" customFormat="1" ht="20.100000000000001" customHeight="1">
      <c r="A1" s="2"/>
      <c r="B1" s="41" t="s">
        <v>0</v>
      </c>
      <c r="C1" s="41"/>
      <c r="D1" s="41" t="s">
        <v>1</v>
      </c>
    </row>
    <row r="2" spans="1:14" s="4" customFormat="1" ht="15" customHeight="1" thickBot="1">
      <c r="I2" s="5">
        <v>26</v>
      </c>
      <c r="J2" s="6">
        <v>10</v>
      </c>
    </row>
    <row r="3" spans="1:14" s="3" customFormat="1" ht="18" customHeight="1" thickTop="1">
      <c r="B3" s="54" t="s">
        <v>16</v>
      </c>
      <c r="C3" s="54"/>
      <c r="D3" s="54"/>
      <c r="E3" s="54" t="s">
        <v>19</v>
      </c>
      <c r="F3" s="54"/>
      <c r="G3" s="54"/>
      <c r="H3" s="54"/>
      <c r="I3" s="54"/>
      <c r="J3" s="7" t="s">
        <v>22</v>
      </c>
    </row>
    <row r="4" spans="1:14" s="3" customFormat="1" ht="34.5" customHeight="1">
      <c r="B4" s="57"/>
      <c r="C4" s="57"/>
      <c r="D4" s="57"/>
      <c r="E4" s="42" t="s">
        <v>23</v>
      </c>
      <c r="F4" s="1" t="s">
        <v>24</v>
      </c>
      <c r="G4" s="1" t="s">
        <v>25</v>
      </c>
      <c r="H4" s="42" t="s">
        <v>26</v>
      </c>
      <c r="I4" s="42" t="s">
        <v>27</v>
      </c>
      <c r="J4" s="42" t="s">
        <v>27</v>
      </c>
      <c r="K4" s="8"/>
      <c r="L4" s="8"/>
      <c r="M4" s="8"/>
      <c r="N4" s="8"/>
    </row>
    <row r="5" spans="1:14" ht="18" customHeight="1">
      <c r="B5" s="55" t="s">
        <v>17</v>
      </c>
      <c r="C5" s="56"/>
      <c r="D5" s="56"/>
      <c r="E5" s="10">
        <f>SUM(E6,E10,E13,E16)</f>
        <v>280</v>
      </c>
      <c r="F5" s="8">
        <f>F6+F10+F13+F16</f>
        <v>125</v>
      </c>
      <c r="G5" s="8">
        <f>G6+G10+G13+G16</f>
        <v>119</v>
      </c>
      <c r="H5" s="8">
        <f>H6+H10+H13+H16</f>
        <v>286</v>
      </c>
      <c r="I5" s="8">
        <f>I6+I10+I13+I16</f>
        <v>3910</v>
      </c>
      <c r="J5" s="11">
        <f>J6+J10+J13+J16</f>
        <v>8460</v>
      </c>
      <c r="K5" s="12"/>
      <c r="L5" s="12"/>
      <c r="M5" s="12"/>
      <c r="N5" s="12"/>
    </row>
    <row r="6" spans="1:14" ht="18" customHeight="1">
      <c r="B6" s="13"/>
      <c r="C6" s="50" t="s">
        <v>2</v>
      </c>
      <c r="D6" s="50"/>
      <c r="E6" s="15">
        <f>SUM(E7:E9)</f>
        <v>83</v>
      </c>
      <c r="F6" s="8">
        <f>SUM(F7:F9)</f>
        <v>124</v>
      </c>
      <c r="G6" s="8">
        <f>SUM(G7:G9)</f>
        <v>119</v>
      </c>
      <c r="H6" s="8">
        <f>SUM(H7:H9)</f>
        <v>88</v>
      </c>
      <c r="I6" s="8">
        <f>I7+I8+I9</f>
        <v>2044</v>
      </c>
      <c r="J6" s="16">
        <v>4254</v>
      </c>
      <c r="K6" s="12"/>
      <c r="L6" s="12"/>
      <c r="M6" s="12"/>
      <c r="N6" s="12"/>
    </row>
    <row r="7" spans="1:14" ht="18" customHeight="1">
      <c r="B7" s="13"/>
      <c r="C7" s="14"/>
      <c r="D7" s="14" t="s">
        <v>3</v>
      </c>
      <c r="E7" s="17">
        <v>28</v>
      </c>
      <c r="F7" s="18">
        <v>98</v>
      </c>
      <c r="G7" s="18">
        <v>94</v>
      </c>
      <c r="H7" s="8">
        <f>E7+F7-G7</f>
        <v>32</v>
      </c>
      <c r="I7" s="18">
        <v>1074</v>
      </c>
      <c r="J7" s="19" t="s">
        <v>20</v>
      </c>
      <c r="K7" s="12"/>
      <c r="L7" s="12"/>
      <c r="M7" s="12"/>
      <c r="N7" s="12"/>
    </row>
    <row r="8" spans="1:14" ht="18" customHeight="1">
      <c r="B8" s="13"/>
      <c r="C8" s="14"/>
      <c r="D8" s="14" t="s">
        <v>4</v>
      </c>
      <c r="E8" s="17">
        <v>19</v>
      </c>
      <c r="F8" s="18">
        <v>26</v>
      </c>
      <c r="G8" s="18">
        <v>25</v>
      </c>
      <c r="H8" s="8">
        <f t="shared" ref="H8:H17" si="0">E8+F8-G8</f>
        <v>20</v>
      </c>
      <c r="I8" s="18">
        <v>670</v>
      </c>
      <c r="J8" s="19" t="s">
        <v>20</v>
      </c>
      <c r="K8" s="12"/>
      <c r="L8" s="12"/>
      <c r="M8" s="12"/>
      <c r="N8" s="12"/>
    </row>
    <row r="9" spans="1:14" ht="18" customHeight="1">
      <c r="B9" s="13"/>
      <c r="C9" s="14"/>
      <c r="D9" s="14" t="s">
        <v>5</v>
      </c>
      <c r="E9" s="17">
        <v>36</v>
      </c>
      <c r="F9" s="20">
        <v>0</v>
      </c>
      <c r="G9" s="20">
        <v>0</v>
      </c>
      <c r="H9" s="8">
        <f t="shared" si="0"/>
        <v>36</v>
      </c>
      <c r="I9" s="18">
        <v>300</v>
      </c>
      <c r="J9" s="19" t="s">
        <v>20</v>
      </c>
      <c r="K9" s="12"/>
      <c r="L9" s="12"/>
      <c r="M9" s="12"/>
      <c r="N9" s="12"/>
    </row>
    <row r="10" spans="1:14" ht="18" customHeight="1">
      <c r="B10" s="13"/>
      <c r="C10" s="50" t="s">
        <v>6</v>
      </c>
      <c r="D10" s="50"/>
      <c r="E10" s="15">
        <f>SUM(E11:E12)</f>
        <v>74</v>
      </c>
      <c r="F10" s="8">
        <f>SUM(F11:F12)</f>
        <v>0</v>
      </c>
      <c r="G10" s="8">
        <f>SUM(G11:G12)</f>
        <v>0</v>
      </c>
      <c r="H10" s="8">
        <f>SUM(H11:H12)</f>
        <v>74</v>
      </c>
      <c r="I10" s="8">
        <f>SUM(I11:I12)</f>
        <v>686</v>
      </c>
      <c r="J10" s="16">
        <v>909</v>
      </c>
      <c r="K10" s="12"/>
      <c r="L10" s="12"/>
      <c r="M10" s="12"/>
      <c r="N10" s="12"/>
    </row>
    <row r="11" spans="1:14" ht="18" customHeight="1">
      <c r="B11" s="13"/>
      <c r="C11" s="14"/>
      <c r="D11" s="14" t="s">
        <v>5</v>
      </c>
      <c r="E11" s="17">
        <v>49</v>
      </c>
      <c r="F11" s="20">
        <v>0</v>
      </c>
      <c r="G11" s="20">
        <v>0</v>
      </c>
      <c r="H11" s="8">
        <f t="shared" si="0"/>
        <v>49</v>
      </c>
      <c r="I11" s="18">
        <v>419</v>
      </c>
      <c r="J11" s="19" t="s">
        <v>20</v>
      </c>
      <c r="K11" s="12"/>
      <c r="L11" s="12"/>
      <c r="M11" s="12"/>
      <c r="N11" s="12"/>
    </row>
    <row r="12" spans="1:14" ht="18" customHeight="1">
      <c r="B12" s="13"/>
      <c r="C12" s="14"/>
      <c r="D12" s="14" t="s">
        <v>7</v>
      </c>
      <c r="E12" s="17">
        <v>25</v>
      </c>
      <c r="F12" s="20">
        <v>0</v>
      </c>
      <c r="G12" s="20">
        <v>0</v>
      </c>
      <c r="H12" s="8">
        <f t="shared" si="0"/>
        <v>25</v>
      </c>
      <c r="I12" s="18">
        <v>267</v>
      </c>
      <c r="J12" s="19" t="s">
        <v>20</v>
      </c>
      <c r="K12" s="12"/>
      <c r="L12" s="12"/>
      <c r="M12" s="12"/>
      <c r="N12" s="12"/>
    </row>
    <row r="13" spans="1:14" ht="18" customHeight="1">
      <c r="B13" s="13"/>
      <c r="C13" s="50" t="s">
        <v>8</v>
      </c>
      <c r="D13" s="50"/>
      <c r="E13" s="15">
        <f>SUM(E14:E15)</f>
        <v>62</v>
      </c>
      <c r="F13" s="8">
        <f>SUM(F14:F15)</f>
        <v>1</v>
      </c>
      <c r="G13" s="8">
        <f>SUM(G14:G15)</f>
        <v>0</v>
      </c>
      <c r="H13" s="8">
        <f>+H14+H15</f>
        <v>63</v>
      </c>
      <c r="I13" s="8">
        <f>+I14+I15</f>
        <v>698</v>
      </c>
      <c r="J13" s="16">
        <v>1318</v>
      </c>
      <c r="K13" s="12"/>
      <c r="L13" s="12"/>
      <c r="M13" s="12"/>
      <c r="N13" s="12"/>
    </row>
    <row r="14" spans="1:14" ht="18" customHeight="1">
      <c r="B14" s="13"/>
      <c r="C14" s="14"/>
      <c r="D14" s="14" t="s">
        <v>5</v>
      </c>
      <c r="E14" s="17">
        <v>34</v>
      </c>
      <c r="F14" s="20">
        <v>1</v>
      </c>
      <c r="G14" s="20">
        <v>0</v>
      </c>
      <c r="H14" s="8">
        <f t="shared" si="0"/>
        <v>35</v>
      </c>
      <c r="I14" s="47">
        <v>391</v>
      </c>
      <c r="J14" s="19" t="s">
        <v>20</v>
      </c>
      <c r="K14" s="12"/>
      <c r="L14" s="12"/>
      <c r="M14" s="12"/>
      <c r="N14" s="12"/>
    </row>
    <row r="15" spans="1:14" ht="18" customHeight="1">
      <c r="B15" s="13"/>
      <c r="C15" s="14"/>
      <c r="D15" s="14" t="s">
        <v>7</v>
      </c>
      <c r="E15" s="17">
        <v>28</v>
      </c>
      <c r="F15" s="20">
        <v>0</v>
      </c>
      <c r="G15" s="20">
        <v>0</v>
      </c>
      <c r="H15" s="8">
        <f t="shared" si="0"/>
        <v>28</v>
      </c>
      <c r="I15" s="47">
        <v>307</v>
      </c>
      <c r="J15" s="19" t="s">
        <v>20</v>
      </c>
      <c r="K15" s="12"/>
      <c r="L15" s="12"/>
      <c r="M15" s="12"/>
      <c r="N15" s="12"/>
    </row>
    <row r="16" spans="1:14" ht="18" customHeight="1">
      <c r="B16" s="13"/>
      <c r="C16" s="50" t="s">
        <v>9</v>
      </c>
      <c r="D16" s="50"/>
      <c r="E16" s="15">
        <f>+E17</f>
        <v>61</v>
      </c>
      <c r="F16" s="8">
        <f>SUM(F17)</f>
        <v>0</v>
      </c>
      <c r="G16" s="8">
        <f>SUM(G17)</f>
        <v>0</v>
      </c>
      <c r="H16" s="8">
        <f>+H17</f>
        <v>61</v>
      </c>
      <c r="I16" s="8">
        <f>+I17</f>
        <v>482</v>
      </c>
      <c r="J16" s="16">
        <v>1979</v>
      </c>
      <c r="K16" s="12"/>
      <c r="L16" s="12"/>
      <c r="M16" s="12"/>
      <c r="N16" s="12"/>
    </row>
    <row r="17" spans="2:14" ht="18" customHeight="1">
      <c r="B17" s="13"/>
      <c r="C17" s="14"/>
      <c r="D17" s="14" t="s">
        <v>5</v>
      </c>
      <c r="E17" s="21">
        <v>61</v>
      </c>
      <c r="F17" s="20">
        <v>0</v>
      </c>
      <c r="G17" s="20">
        <v>0</v>
      </c>
      <c r="H17" s="8">
        <f t="shared" si="0"/>
        <v>61</v>
      </c>
      <c r="I17" s="22">
        <v>482</v>
      </c>
      <c r="J17" s="19" t="s">
        <v>20</v>
      </c>
      <c r="K17" s="12"/>
      <c r="L17" s="12"/>
      <c r="M17" s="12"/>
      <c r="N17" s="12"/>
    </row>
    <row r="18" spans="2:14" ht="18" customHeight="1">
      <c r="B18" s="13"/>
      <c r="C18" s="14"/>
      <c r="D18" s="14"/>
      <c r="E18" s="23"/>
      <c r="F18" s="8"/>
      <c r="G18" s="8"/>
      <c r="H18" s="8"/>
      <c r="I18" s="8"/>
      <c r="J18" s="24"/>
      <c r="K18" s="12"/>
      <c r="L18" s="12"/>
      <c r="M18" s="12"/>
      <c r="N18" s="12"/>
    </row>
    <row r="19" spans="2:14" s="3" customFormat="1" ht="18" customHeight="1">
      <c r="B19" s="58" t="s">
        <v>18</v>
      </c>
      <c r="C19" s="58"/>
      <c r="D19" s="59"/>
      <c r="E19" s="15">
        <f>SUM(E20,E24,E27,E31,E33,)</f>
        <v>684</v>
      </c>
      <c r="F19" s="8">
        <f>SUM(F20,F24,F27,F31,F33)</f>
        <v>279</v>
      </c>
      <c r="G19" s="8">
        <f>SUM(G20,G24,G27,G31,G33)</f>
        <v>273</v>
      </c>
      <c r="H19" s="8">
        <f>SUM(H20,H24,H27,H31,H33)</f>
        <v>690</v>
      </c>
      <c r="I19" s="8">
        <f>SUM(I20,I24,I27,I31,I33)</f>
        <v>17842</v>
      </c>
      <c r="J19" s="24">
        <f>SUM(J20,J24,J27,J31,J33)</f>
        <v>6761</v>
      </c>
      <c r="K19" s="8"/>
      <c r="L19" s="8"/>
      <c r="M19" s="8"/>
      <c r="N19" s="8"/>
    </row>
    <row r="20" spans="2:14" ht="18" customHeight="1">
      <c r="B20" s="13"/>
      <c r="C20" s="60" t="s">
        <v>10</v>
      </c>
      <c r="D20" s="59"/>
      <c r="E20" s="15">
        <f>SUM(E21:E23)</f>
        <v>281</v>
      </c>
      <c r="F20" s="8">
        <f>SUM(F21:F23)</f>
        <v>99</v>
      </c>
      <c r="G20" s="8">
        <f>SUM(G21:G23)</f>
        <v>98</v>
      </c>
      <c r="H20" s="8">
        <f>SUM(H21:H23)</f>
        <v>282</v>
      </c>
      <c r="I20" s="8">
        <f>SUM(I21:I23)</f>
        <v>8051</v>
      </c>
      <c r="J20" s="25">
        <v>384</v>
      </c>
      <c r="K20" s="12"/>
      <c r="L20" s="12"/>
      <c r="M20" s="12"/>
      <c r="N20" s="12"/>
    </row>
    <row r="21" spans="2:14" ht="18" customHeight="1">
      <c r="B21" s="13"/>
      <c r="C21" s="14"/>
      <c r="D21" s="14" t="s">
        <v>3</v>
      </c>
      <c r="E21" s="17">
        <v>6</v>
      </c>
      <c r="F21" s="18">
        <v>8</v>
      </c>
      <c r="G21" s="18">
        <v>6</v>
      </c>
      <c r="H21" s="8">
        <f t="shared" ref="H21:H36" si="1">E21+F21-G21</f>
        <v>8</v>
      </c>
      <c r="I21" s="18">
        <v>174</v>
      </c>
      <c r="J21" s="19" t="s">
        <v>20</v>
      </c>
      <c r="K21" s="12"/>
      <c r="L21" s="12"/>
      <c r="M21" s="12"/>
      <c r="N21" s="12"/>
    </row>
    <row r="22" spans="2:14" ht="18" customHeight="1">
      <c r="B22" s="13"/>
      <c r="C22" s="14"/>
      <c r="D22" s="14" t="s">
        <v>11</v>
      </c>
      <c r="E22" s="17">
        <v>246</v>
      </c>
      <c r="F22" s="18">
        <v>91</v>
      </c>
      <c r="G22" s="18">
        <v>92</v>
      </c>
      <c r="H22" s="8">
        <f t="shared" si="1"/>
        <v>245</v>
      </c>
      <c r="I22" s="18">
        <v>7564</v>
      </c>
      <c r="J22" s="19" t="s">
        <v>20</v>
      </c>
      <c r="K22" s="12"/>
      <c r="L22" s="12"/>
      <c r="M22" s="12"/>
      <c r="N22" s="12"/>
    </row>
    <row r="23" spans="2:14" ht="18" customHeight="1">
      <c r="B23" s="13"/>
      <c r="C23" s="14"/>
      <c r="D23" s="14" t="s">
        <v>7</v>
      </c>
      <c r="E23" s="17">
        <v>29</v>
      </c>
      <c r="F23" s="20">
        <v>0</v>
      </c>
      <c r="G23" s="20">
        <v>0</v>
      </c>
      <c r="H23" s="8">
        <f t="shared" si="1"/>
        <v>29</v>
      </c>
      <c r="I23" s="18">
        <v>313</v>
      </c>
      <c r="J23" s="19" t="s">
        <v>20</v>
      </c>
      <c r="K23" s="12"/>
      <c r="L23" s="12"/>
      <c r="M23" s="12"/>
      <c r="N23" s="12"/>
    </row>
    <row r="24" spans="2:14" ht="18" customHeight="1">
      <c r="B24" s="13"/>
      <c r="C24" s="50" t="s">
        <v>2</v>
      </c>
      <c r="D24" s="50"/>
      <c r="E24" s="15">
        <f>SUM(E25:E26)</f>
        <v>77</v>
      </c>
      <c r="F24" s="8">
        <f>SUM(F25:F26)</f>
        <v>15</v>
      </c>
      <c r="G24" s="8">
        <f>SUM(G25:G26)</f>
        <v>14</v>
      </c>
      <c r="H24" s="8">
        <f>SUM(H25:H26)</f>
        <v>78</v>
      </c>
      <c r="I24" s="8">
        <f>SUM(I25:I26)</f>
        <v>1694</v>
      </c>
      <c r="J24" s="19" t="s">
        <v>20</v>
      </c>
      <c r="K24" s="12"/>
      <c r="L24" s="12"/>
      <c r="M24" s="12"/>
      <c r="N24" s="12"/>
    </row>
    <row r="25" spans="2:14" ht="18" customHeight="1">
      <c r="B25" s="13"/>
      <c r="C25" s="14"/>
      <c r="D25" s="14" t="s">
        <v>11</v>
      </c>
      <c r="E25" s="17">
        <v>38</v>
      </c>
      <c r="F25" s="18">
        <v>15</v>
      </c>
      <c r="G25" s="18">
        <v>14</v>
      </c>
      <c r="H25" s="8">
        <f t="shared" si="1"/>
        <v>39</v>
      </c>
      <c r="I25" s="18">
        <v>1226</v>
      </c>
      <c r="J25" s="19" t="s">
        <v>20</v>
      </c>
      <c r="K25" s="12"/>
      <c r="L25" s="12"/>
      <c r="M25" s="12"/>
      <c r="N25" s="12"/>
    </row>
    <row r="26" spans="2:14" ht="18" customHeight="1">
      <c r="B26" s="13"/>
      <c r="C26" s="14"/>
      <c r="D26" s="14" t="s">
        <v>12</v>
      </c>
      <c r="E26" s="17">
        <v>39</v>
      </c>
      <c r="F26" s="20">
        <v>0</v>
      </c>
      <c r="G26" s="20">
        <v>0</v>
      </c>
      <c r="H26" s="8">
        <f t="shared" si="1"/>
        <v>39</v>
      </c>
      <c r="I26" s="18">
        <v>468</v>
      </c>
      <c r="J26" s="19" t="s">
        <v>20</v>
      </c>
      <c r="K26" s="12"/>
      <c r="L26" s="12"/>
      <c r="M26" s="12"/>
      <c r="N26" s="12"/>
    </row>
    <row r="27" spans="2:14" ht="18" customHeight="1">
      <c r="B27" s="13"/>
      <c r="C27" s="50" t="s">
        <v>13</v>
      </c>
      <c r="D27" s="50"/>
      <c r="E27" s="15">
        <f>SUM(E28:E30)</f>
        <v>144</v>
      </c>
      <c r="F27" s="8">
        <f>SUM(F28:F30)</f>
        <v>96</v>
      </c>
      <c r="G27" s="8">
        <f>SUM(G28:G30)</f>
        <v>92</v>
      </c>
      <c r="H27" s="8">
        <f>SUM(H28:H30)</f>
        <v>148</v>
      </c>
      <c r="I27" s="8">
        <f>SUM(I28:I30)</f>
        <v>3945</v>
      </c>
      <c r="J27" s="16">
        <v>2846</v>
      </c>
      <c r="K27" s="12"/>
      <c r="L27" s="12"/>
      <c r="M27" s="12"/>
      <c r="N27" s="12"/>
    </row>
    <row r="28" spans="2:14" ht="18" customHeight="1">
      <c r="B28" s="13"/>
      <c r="C28" s="14"/>
      <c r="D28" s="14" t="s">
        <v>3</v>
      </c>
      <c r="E28" s="17">
        <v>0</v>
      </c>
      <c r="F28" s="18">
        <v>19</v>
      </c>
      <c r="G28" s="18">
        <v>18</v>
      </c>
      <c r="H28" s="8">
        <f t="shared" si="1"/>
        <v>1</v>
      </c>
      <c r="I28" s="18">
        <v>49</v>
      </c>
      <c r="J28" s="19" t="s">
        <v>20</v>
      </c>
      <c r="K28" s="12"/>
      <c r="L28" s="12"/>
      <c r="M28" s="12"/>
      <c r="N28" s="12"/>
    </row>
    <row r="29" spans="2:14" ht="18" customHeight="1">
      <c r="B29" s="13"/>
      <c r="C29" s="14"/>
      <c r="D29" s="14" t="s">
        <v>11</v>
      </c>
      <c r="E29" s="17">
        <v>107</v>
      </c>
      <c r="F29" s="18">
        <v>77</v>
      </c>
      <c r="G29" s="18">
        <v>74</v>
      </c>
      <c r="H29" s="8">
        <f t="shared" si="1"/>
        <v>110</v>
      </c>
      <c r="I29" s="18">
        <v>3464</v>
      </c>
      <c r="J29" s="19" t="s">
        <v>20</v>
      </c>
      <c r="K29" s="12"/>
      <c r="L29" s="12"/>
      <c r="M29" s="12"/>
      <c r="N29" s="12"/>
    </row>
    <row r="30" spans="2:14" ht="18" customHeight="1">
      <c r="B30" s="13"/>
      <c r="C30" s="14"/>
      <c r="D30" s="14" t="s">
        <v>7</v>
      </c>
      <c r="E30" s="17">
        <v>37</v>
      </c>
      <c r="F30" s="20">
        <v>0</v>
      </c>
      <c r="G30" s="20">
        <v>0</v>
      </c>
      <c r="H30" s="8">
        <f t="shared" si="1"/>
        <v>37</v>
      </c>
      <c r="I30" s="18">
        <v>432</v>
      </c>
      <c r="J30" s="19" t="s">
        <v>20</v>
      </c>
      <c r="K30" s="12"/>
      <c r="L30" s="12"/>
      <c r="M30" s="12"/>
      <c r="N30" s="12"/>
    </row>
    <row r="31" spans="2:14" ht="18" customHeight="1">
      <c r="B31" s="13"/>
      <c r="C31" s="50" t="s">
        <v>14</v>
      </c>
      <c r="D31" s="50"/>
      <c r="E31" s="15">
        <f>+E32</f>
        <v>28</v>
      </c>
      <c r="F31" s="8">
        <f>+F32</f>
        <v>0</v>
      </c>
      <c r="G31" s="8">
        <f>+G32</f>
        <v>0</v>
      </c>
      <c r="H31" s="8">
        <f>+H32</f>
        <v>28</v>
      </c>
      <c r="I31" s="8">
        <f>+I32</f>
        <v>365</v>
      </c>
      <c r="J31" s="16">
        <v>840</v>
      </c>
      <c r="K31" s="12"/>
      <c r="L31" s="12"/>
      <c r="M31" s="12"/>
      <c r="N31" s="12"/>
    </row>
    <row r="32" spans="2:14" ht="18" customHeight="1">
      <c r="B32" s="13"/>
      <c r="C32" s="14"/>
      <c r="D32" s="14" t="s">
        <v>7</v>
      </c>
      <c r="E32" s="17">
        <v>28</v>
      </c>
      <c r="F32" s="20">
        <v>0</v>
      </c>
      <c r="G32" s="20">
        <v>0</v>
      </c>
      <c r="H32" s="8">
        <f t="shared" si="1"/>
        <v>28</v>
      </c>
      <c r="I32" s="18">
        <v>365</v>
      </c>
      <c r="J32" s="19" t="s">
        <v>20</v>
      </c>
      <c r="K32" s="12"/>
      <c r="L32" s="12"/>
      <c r="M32" s="12"/>
      <c r="N32" s="12"/>
    </row>
    <row r="33" spans="2:14" ht="18" customHeight="1">
      <c r="B33" s="13"/>
      <c r="C33" s="50" t="s">
        <v>15</v>
      </c>
      <c r="D33" s="50"/>
      <c r="E33" s="15">
        <f>SUM(E34:E36)</f>
        <v>154</v>
      </c>
      <c r="F33" s="8">
        <f>SUM(F34:F36)</f>
        <v>69</v>
      </c>
      <c r="G33" s="8">
        <f>SUM(G34:G36)</f>
        <v>69</v>
      </c>
      <c r="H33" s="8">
        <f>SUM(H34:H36)</f>
        <v>154</v>
      </c>
      <c r="I33" s="8">
        <f>SUM(I34:I36)</f>
        <v>3787</v>
      </c>
      <c r="J33" s="25">
        <v>2691</v>
      </c>
      <c r="K33" s="12"/>
      <c r="L33" s="12"/>
      <c r="M33" s="12"/>
      <c r="N33" s="12"/>
    </row>
    <row r="34" spans="2:14" ht="18" customHeight="1">
      <c r="B34" s="13"/>
      <c r="C34" s="14"/>
      <c r="D34" s="14" t="s">
        <v>3</v>
      </c>
      <c r="E34" s="17">
        <v>2</v>
      </c>
      <c r="F34" s="18">
        <v>11</v>
      </c>
      <c r="G34" s="18">
        <v>11</v>
      </c>
      <c r="H34" s="8">
        <f t="shared" si="1"/>
        <v>2</v>
      </c>
      <c r="I34" s="18">
        <v>54</v>
      </c>
      <c r="J34" s="19" t="s">
        <v>20</v>
      </c>
      <c r="K34" s="12"/>
      <c r="L34" s="12"/>
      <c r="M34" s="12"/>
      <c r="N34" s="12"/>
    </row>
    <row r="35" spans="2:14" ht="18" customHeight="1">
      <c r="B35" s="13"/>
      <c r="C35" s="14"/>
      <c r="D35" s="14" t="s">
        <v>11</v>
      </c>
      <c r="E35" s="17">
        <v>102</v>
      </c>
      <c r="F35" s="18">
        <v>57</v>
      </c>
      <c r="G35" s="18">
        <v>57</v>
      </c>
      <c r="H35" s="8">
        <f t="shared" si="1"/>
        <v>102</v>
      </c>
      <c r="I35" s="26">
        <v>3224</v>
      </c>
      <c r="J35" s="19" t="s">
        <v>20</v>
      </c>
      <c r="K35" s="12"/>
      <c r="L35" s="12"/>
      <c r="M35" s="12"/>
      <c r="N35" s="12"/>
    </row>
    <row r="36" spans="2:14" ht="18" customHeight="1">
      <c r="B36" s="27"/>
      <c r="C36" s="28"/>
      <c r="D36" s="28" t="s">
        <v>7</v>
      </c>
      <c r="E36" s="29">
        <v>50</v>
      </c>
      <c r="F36" s="30">
        <v>1</v>
      </c>
      <c r="G36" s="30">
        <v>1</v>
      </c>
      <c r="H36" s="31">
        <f t="shared" si="1"/>
        <v>50</v>
      </c>
      <c r="I36" s="32">
        <v>509</v>
      </c>
      <c r="J36" s="33" t="s">
        <v>20</v>
      </c>
      <c r="K36" s="12"/>
      <c r="L36" s="12"/>
      <c r="M36" s="12"/>
      <c r="N36" s="12"/>
    </row>
    <row r="37" spans="2:14" s="43" customFormat="1" ht="9" customHeight="1">
      <c r="B37" s="34"/>
      <c r="C37" s="34"/>
      <c r="D37" s="34"/>
      <c r="E37" s="18"/>
      <c r="F37" s="20"/>
      <c r="G37" s="20"/>
      <c r="H37" s="35"/>
      <c r="I37" s="35"/>
      <c r="J37" s="36"/>
      <c r="K37" s="37"/>
      <c r="L37" s="37"/>
      <c r="M37" s="37"/>
      <c r="N37" s="37"/>
    </row>
    <row r="38" spans="2:14" s="45" customFormat="1" ht="12" customHeight="1">
      <c r="B38" s="44" t="s">
        <v>28</v>
      </c>
      <c r="C38" s="44" t="s">
        <v>30</v>
      </c>
      <c r="D38" s="44"/>
      <c r="E38" s="44"/>
      <c r="F38" s="44"/>
      <c r="G38" s="44"/>
      <c r="H38" s="44"/>
      <c r="I38" s="44"/>
      <c r="J38" s="44"/>
      <c r="K38" s="38"/>
      <c r="L38" s="38"/>
      <c r="M38" s="38"/>
      <c r="N38" s="38"/>
    </row>
    <row r="39" spans="2:14" s="39" customFormat="1" ht="29.25" customHeight="1">
      <c r="C39" s="52" t="s">
        <v>31</v>
      </c>
      <c r="D39" s="52"/>
      <c r="E39" s="52"/>
      <c r="F39" s="52"/>
      <c r="G39" s="52"/>
      <c r="H39" s="52"/>
      <c r="I39" s="52"/>
      <c r="J39" s="52"/>
      <c r="K39" s="38"/>
      <c r="L39" s="38"/>
      <c r="M39" s="38"/>
      <c r="N39" s="38"/>
    </row>
    <row r="40" spans="2:14" s="39" customFormat="1" ht="28.5" customHeight="1">
      <c r="C40" s="53" t="s">
        <v>32</v>
      </c>
      <c r="D40" s="53"/>
      <c r="E40" s="53"/>
      <c r="F40" s="53"/>
      <c r="G40" s="53"/>
      <c r="H40" s="53"/>
      <c r="I40" s="53"/>
      <c r="J40" s="53"/>
      <c r="K40" s="38"/>
      <c r="L40" s="38"/>
      <c r="M40" s="38"/>
      <c r="N40" s="38"/>
    </row>
    <row r="41" spans="2:14" s="3" customFormat="1" ht="29.25" customHeight="1">
      <c r="B41" s="46" t="s">
        <v>29</v>
      </c>
      <c r="C41" s="51" t="s">
        <v>33</v>
      </c>
      <c r="D41" s="51"/>
      <c r="E41" s="51"/>
      <c r="F41" s="51"/>
      <c r="G41" s="51"/>
      <c r="H41" s="51"/>
      <c r="I41" s="51"/>
      <c r="J41" s="51"/>
      <c r="K41" s="8"/>
      <c r="L41" s="8"/>
      <c r="M41" s="8"/>
      <c r="N41" s="8"/>
    </row>
    <row r="42" spans="2:14" s="3" customFormat="1" ht="15.95" customHeight="1">
      <c r="B42" s="49" t="s">
        <v>21</v>
      </c>
      <c r="C42" s="49"/>
      <c r="D42" s="49"/>
      <c r="E42" s="49"/>
      <c r="F42" s="49"/>
      <c r="G42" s="49"/>
      <c r="H42" s="49"/>
      <c r="I42" s="49"/>
      <c r="J42" s="49"/>
      <c r="K42" s="8"/>
      <c r="L42" s="8"/>
      <c r="M42" s="8"/>
      <c r="N42" s="8"/>
    </row>
    <row r="43" spans="2:14" ht="8.1" customHeight="1">
      <c r="B43" s="48"/>
      <c r="C43" s="48"/>
      <c r="D43" s="48"/>
      <c r="E43" s="48"/>
      <c r="F43" s="48"/>
      <c r="G43" s="48"/>
      <c r="H43" s="48"/>
      <c r="I43" s="48"/>
      <c r="J43" s="48"/>
      <c r="K43" s="12"/>
      <c r="L43" s="12"/>
      <c r="M43" s="12"/>
      <c r="N43" s="12"/>
    </row>
    <row r="44" spans="2:14">
      <c r="B44" s="40"/>
      <c r="C44" s="14"/>
      <c r="D44" s="14"/>
      <c r="E44" s="12"/>
      <c r="F44" s="8"/>
      <c r="G44" s="8"/>
      <c r="H44" s="8"/>
      <c r="I44" s="8"/>
      <c r="J44" s="8"/>
      <c r="K44" s="12"/>
      <c r="L44" s="12"/>
      <c r="M44" s="12"/>
      <c r="N44" s="12"/>
    </row>
    <row r="45" spans="2:14">
      <c r="B45" s="40"/>
      <c r="C45" s="14"/>
      <c r="D45" s="14"/>
      <c r="E45" s="12"/>
      <c r="F45" s="8"/>
      <c r="G45" s="8"/>
      <c r="H45" s="8"/>
      <c r="I45" s="8"/>
      <c r="J45" s="8"/>
      <c r="K45" s="12"/>
      <c r="L45" s="12"/>
      <c r="M45" s="12"/>
      <c r="N45" s="12"/>
    </row>
    <row r="46" spans="2:14">
      <c r="B46" s="40"/>
      <c r="C46" s="14"/>
      <c r="D46" s="14"/>
      <c r="E46" s="12"/>
      <c r="F46" s="8"/>
      <c r="G46" s="8"/>
      <c r="H46" s="8"/>
      <c r="I46" s="8"/>
      <c r="J46" s="8"/>
      <c r="K46" s="12"/>
      <c r="L46" s="12"/>
      <c r="M46" s="12"/>
      <c r="N46" s="12"/>
    </row>
    <row r="47" spans="2:14">
      <c r="B47" s="40"/>
      <c r="C47" s="14"/>
      <c r="D47" s="14"/>
      <c r="E47" s="12"/>
      <c r="F47" s="8"/>
      <c r="G47" s="8"/>
      <c r="H47" s="8"/>
      <c r="I47" s="8"/>
      <c r="J47" s="8"/>
      <c r="K47" s="12"/>
      <c r="L47" s="12"/>
      <c r="M47" s="12"/>
      <c r="N47" s="12"/>
    </row>
    <row r="48" spans="2:14">
      <c r="B48" s="40"/>
      <c r="C48" s="14"/>
      <c r="D48" s="14"/>
      <c r="E48" s="12"/>
      <c r="F48" s="8"/>
      <c r="G48" s="8"/>
      <c r="H48" s="8"/>
      <c r="I48" s="8"/>
      <c r="J48" s="8"/>
      <c r="K48" s="12"/>
      <c r="L48" s="12"/>
      <c r="M48" s="12"/>
      <c r="N48" s="12"/>
    </row>
    <row r="49" spans="2:14">
      <c r="B49" s="40"/>
      <c r="C49" s="14"/>
      <c r="D49" s="14"/>
      <c r="E49" s="12"/>
      <c r="F49" s="8"/>
      <c r="G49" s="8"/>
      <c r="H49" s="8"/>
      <c r="I49" s="8"/>
      <c r="J49" s="8"/>
      <c r="K49" s="12"/>
      <c r="L49" s="12"/>
      <c r="M49" s="12"/>
      <c r="N49" s="12"/>
    </row>
    <row r="50" spans="2:14">
      <c r="B50" s="40"/>
      <c r="C50" s="14"/>
      <c r="D50" s="14"/>
      <c r="E50" s="12"/>
      <c r="F50" s="8"/>
      <c r="G50" s="8"/>
      <c r="H50" s="8"/>
      <c r="I50" s="8"/>
      <c r="J50" s="8"/>
      <c r="K50" s="12"/>
      <c r="L50" s="12"/>
      <c r="M50" s="12"/>
      <c r="N50" s="12"/>
    </row>
    <row r="51" spans="2:14">
      <c r="B51" s="40"/>
      <c r="C51" s="40"/>
      <c r="D51" s="40"/>
    </row>
    <row r="52" spans="2:14">
      <c r="B52" s="40"/>
      <c r="C52" s="40"/>
      <c r="D52" s="40"/>
    </row>
  </sheetData>
  <sheetProtection sheet="1" selectLockedCells="1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6" right="0.38" top="0.6" bottom="0.81" header="0.25" footer="0.51200000000000001"/>
  <pageSetup paperSize="9" orientation="portrait" horizontalDpi="300" r:id="rId1"/>
  <headerFooter alignWithMargins="0"/>
  <ignoredErrors>
    <ignoredError sqref="E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2014-01-10T05:03:48Z</cp:lastPrinted>
  <dcterms:created xsi:type="dcterms:W3CDTF">2009-06-30T02:09:35Z</dcterms:created>
  <dcterms:modified xsi:type="dcterms:W3CDTF">2014-12-11T04:12:14Z</dcterms:modified>
</cp:coreProperties>
</file>