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240" yWindow="3420" windowWidth="20460" windowHeight="4380"/>
  </bookViews>
  <sheets>
    <sheet name="34" sheetId="8" r:id="rId1"/>
  </sheets>
  <calcPr calcId="145621"/>
</workbook>
</file>

<file path=xl/calcChain.xml><?xml version="1.0" encoding="utf-8"?>
<calcChain xmlns="http://schemas.openxmlformats.org/spreadsheetml/2006/main">
  <c r="F8" i="8" l="1"/>
  <c r="F11" i="8"/>
  <c r="F6" i="8"/>
  <c r="J55" i="8"/>
  <c r="J38" i="8"/>
  <c r="J42" i="8"/>
  <c r="J46" i="8"/>
  <c r="J35" i="8" s="1"/>
  <c r="I38" i="8"/>
  <c r="I42" i="8"/>
  <c r="I46" i="8"/>
  <c r="H42" i="8"/>
  <c r="H46" i="8"/>
  <c r="H35" i="8" s="1"/>
  <c r="G38" i="8"/>
  <c r="G42" i="8"/>
  <c r="G46" i="8"/>
  <c r="J29" i="8"/>
  <c r="I29" i="8"/>
  <c r="H29" i="8"/>
  <c r="G29" i="8"/>
  <c r="J23" i="8"/>
  <c r="I23" i="8"/>
  <c r="H23" i="8"/>
  <c r="G23" i="8"/>
  <c r="J8" i="8"/>
  <c r="J11" i="8"/>
  <c r="J6" i="8" s="1"/>
  <c r="I8" i="8"/>
  <c r="I11" i="8"/>
  <c r="I6" i="8"/>
  <c r="H8" i="8"/>
  <c r="H11" i="8"/>
  <c r="G8" i="8"/>
  <c r="G11" i="8"/>
  <c r="G6" i="8"/>
  <c r="J64" i="8"/>
  <c r="J59" i="8" s="1"/>
  <c r="I64" i="8"/>
  <c r="I59" i="8" s="1"/>
  <c r="H64" i="8"/>
  <c r="H59" i="8" s="1"/>
  <c r="G64" i="8"/>
  <c r="G59" i="8" s="1"/>
  <c r="I55" i="8"/>
  <c r="G55" i="8"/>
  <c r="F64" i="8"/>
  <c r="E64" i="8"/>
  <c r="F59" i="8"/>
  <c r="E59" i="8"/>
  <c r="E55" i="8"/>
  <c r="F46" i="8"/>
  <c r="E46" i="8"/>
  <c r="F42" i="8"/>
  <c r="F35" i="8" s="1"/>
  <c r="E42" i="8"/>
  <c r="E38" i="8"/>
  <c r="E29" i="8"/>
  <c r="E23" i="8"/>
  <c r="E11" i="8"/>
  <c r="E8" i="8"/>
  <c r="H6" i="8"/>
  <c r="E6" i="8"/>
  <c r="J4" i="8" l="1"/>
  <c r="I35" i="8"/>
  <c r="I4" i="8" s="1"/>
  <c r="H4" i="8"/>
  <c r="G35" i="8"/>
  <c r="G4" i="8" s="1"/>
  <c r="F4" i="8"/>
  <c r="E35" i="8"/>
  <c r="E4" i="8"/>
</calcChain>
</file>

<file path=xl/sharedStrings.xml><?xml version="1.0" encoding="utf-8"?>
<sst xmlns="http://schemas.openxmlformats.org/spreadsheetml/2006/main" count="83" uniqueCount="50">
  <si>
    <t>総数</t>
    <rPh sb="0" eb="2">
      <t>ソウスウ</t>
    </rPh>
    <phoneticPr fontId="2"/>
  </si>
  <si>
    <t>業種</t>
    <rPh sb="0" eb="2">
      <t>ギョウシュ</t>
    </rPh>
    <phoneticPr fontId="2"/>
  </si>
  <si>
    <t>製造業</t>
    <rPh sb="0" eb="3">
      <t>セイゾウギョウ</t>
    </rPh>
    <phoneticPr fontId="2"/>
  </si>
  <si>
    <t>第34表</t>
    <rPh sb="0" eb="1">
      <t>ダイ</t>
    </rPh>
    <rPh sb="3" eb="4">
      <t>ヒョウ</t>
    </rPh>
    <phoneticPr fontId="2"/>
  </si>
  <si>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2"/>
  </si>
  <si>
    <t>施設数</t>
    <rPh sb="0" eb="2">
      <t>シセツ</t>
    </rPh>
    <rPh sb="2" eb="3">
      <t>スウ</t>
    </rPh>
    <phoneticPr fontId="2"/>
  </si>
  <si>
    <t>監視指導件数</t>
    <rPh sb="0" eb="2">
      <t>カンシ</t>
    </rPh>
    <rPh sb="2" eb="4">
      <t>シドウ</t>
    </rPh>
    <rPh sb="4" eb="6">
      <t>ケンスウ</t>
    </rPh>
    <phoneticPr fontId="2"/>
  </si>
  <si>
    <t>違反発見件数</t>
    <rPh sb="0" eb="2">
      <t>イハン</t>
    </rPh>
    <rPh sb="2" eb="4">
      <t>ハッケン</t>
    </rPh>
    <rPh sb="4" eb="6">
      <t>ケンスウ</t>
    </rPh>
    <phoneticPr fontId="2"/>
  </si>
  <si>
    <t>医薬品</t>
    <rPh sb="0" eb="3">
      <t>イヤクヒン</t>
    </rPh>
    <phoneticPr fontId="2"/>
  </si>
  <si>
    <t>薬局</t>
    <rPh sb="0" eb="2">
      <t>ヤッキョク</t>
    </rPh>
    <phoneticPr fontId="2"/>
  </si>
  <si>
    <t>専業</t>
    <rPh sb="0" eb="2">
      <t>センギョウ</t>
    </rPh>
    <phoneticPr fontId="2"/>
  </si>
  <si>
    <t>製造販売業</t>
    <rPh sb="0" eb="2">
      <t>セイゾウ</t>
    </rPh>
    <rPh sb="2" eb="4">
      <t>ハンバイ</t>
    </rPh>
    <rPh sb="4" eb="5">
      <t>ギョウ</t>
    </rPh>
    <phoneticPr fontId="2"/>
  </si>
  <si>
    <t>第１種</t>
    <rPh sb="0" eb="1">
      <t>ダイ</t>
    </rPh>
    <rPh sb="2" eb="3">
      <t>シュ</t>
    </rPh>
    <phoneticPr fontId="2"/>
  </si>
  <si>
    <t>第２種</t>
    <rPh sb="0" eb="1">
      <t>ダイ</t>
    </rPh>
    <rPh sb="2" eb="3">
      <t>シュ</t>
    </rPh>
    <phoneticPr fontId="2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</si>
  <si>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</si>
  <si>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</t>
    </rPh>
    <rPh sb="2" eb="5">
      <t>ハンバイギョウ</t>
    </rPh>
    <phoneticPr fontId="2"/>
  </si>
  <si>
    <t>薬種商販売業</t>
    <rPh sb="0" eb="2">
      <t>ヤクシュ</t>
    </rPh>
    <rPh sb="2" eb="3">
      <t>ショウ</t>
    </rPh>
    <rPh sb="3" eb="6">
      <t>ハンバイギョウ</t>
    </rPh>
    <phoneticPr fontId="2"/>
  </si>
  <si>
    <t>配置販売業</t>
    <rPh sb="0" eb="2">
      <t>ハイチ</t>
    </rPh>
    <rPh sb="2" eb="5">
      <t>ハンバイギョウ</t>
    </rPh>
    <phoneticPr fontId="2"/>
  </si>
  <si>
    <t>特例販売業</t>
    <rPh sb="0" eb="2">
      <t>トクレイ</t>
    </rPh>
    <rPh sb="2" eb="5">
      <t>ハンバイギョウ</t>
    </rPh>
    <phoneticPr fontId="2"/>
  </si>
  <si>
    <t>病院・診療所</t>
    <rPh sb="0" eb="2">
      <t>ビョウイン</t>
    </rPh>
    <rPh sb="3" eb="6">
      <t>シンリョウジョ</t>
    </rPh>
    <phoneticPr fontId="2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</si>
  <si>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2"/>
  </si>
  <si>
    <t>医薬部外品</t>
    <rPh sb="0" eb="2">
      <t>イヤク</t>
    </rPh>
    <rPh sb="2" eb="5">
      <t>ブガイヒン</t>
    </rPh>
    <phoneticPr fontId="2"/>
  </si>
  <si>
    <t>販売業</t>
    <rPh sb="0" eb="3">
      <t>ハンバイギョウ</t>
    </rPh>
    <phoneticPr fontId="2"/>
  </si>
  <si>
    <t>化粧品</t>
    <rPh sb="0" eb="3">
      <t>ケショウヒン</t>
    </rPh>
    <phoneticPr fontId="2"/>
  </si>
  <si>
    <t>医療機器</t>
    <rPh sb="0" eb="2">
      <t>イリョウ</t>
    </rPh>
    <rPh sb="2" eb="4">
      <t>キキ</t>
    </rPh>
    <phoneticPr fontId="2"/>
  </si>
  <si>
    <t>修理業</t>
    <rPh sb="0" eb="2">
      <t>シュウリ</t>
    </rPh>
    <rPh sb="2" eb="3">
      <t>ギョウ</t>
    </rPh>
    <phoneticPr fontId="2"/>
  </si>
  <si>
    <t>第３種</t>
    <rPh sb="0" eb="1">
      <t>ダイ</t>
    </rPh>
    <rPh sb="2" eb="3">
      <t>シュ</t>
    </rPh>
    <phoneticPr fontId="2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</si>
  <si>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2"/>
  </si>
  <si>
    <t>管理医療機器</t>
    <rPh sb="0" eb="2">
      <t>カンリ</t>
    </rPh>
    <rPh sb="2" eb="4">
      <t>イリョウ</t>
    </rPh>
    <rPh sb="4" eb="6">
      <t>キキ</t>
    </rPh>
    <phoneticPr fontId="2"/>
  </si>
  <si>
    <t>一般医療機器</t>
    <rPh sb="0" eb="2">
      <t>イッパン</t>
    </rPh>
    <rPh sb="2" eb="4">
      <t>イリョウ</t>
    </rPh>
    <rPh sb="4" eb="6">
      <t>キキ</t>
    </rPh>
    <phoneticPr fontId="2"/>
  </si>
  <si>
    <t>賃貸業</t>
    <rPh sb="0" eb="2">
      <t>チンタイ</t>
    </rPh>
    <rPh sb="2" eb="3">
      <t>ギョウ</t>
    </rPh>
    <phoneticPr fontId="2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</si>
  <si>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2"/>
  </si>
  <si>
    <t>供血採血</t>
    <rPh sb="0" eb="2">
      <t>キョウケツ</t>
    </rPh>
    <rPh sb="2" eb="4">
      <t>サイケツ</t>
    </rPh>
    <phoneticPr fontId="2"/>
  </si>
  <si>
    <t>供血あっせん業</t>
    <rPh sb="0" eb="2">
      <t>キョウケツ</t>
    </rPh>
    <rPh sb="6" eb="7">
      <t>ギョウ</t>
    </rPh>
    <phoneticPr fontId="2"/>
  </si>
  <si>
    <t>採血業</t>
    <rPh sb="0" eb="2">
      <t>サイケツ</t>
    </rPh>
    <rPh sb="2" eb="3">
      <t>ギョウ</t>
    </rPh>
    <phoneticPr fontId="2"/>
  </si>
  <si>
    <t>毒物・劇物</t>
    <rPh sb="0" eb="2">
      <t>ドクブツ</t>
    </rPh>
    <rPh sb="3" eb="5">
      <t>ゲキブツ</t>
    </rPh>
    <phoneticPr fontId="2"/>
  </si>
  <si>
    <t>輸入業</t>
    <rPh sb="0" eb="2">
      <t>ユニュウ</t>
    </rPh>
    <rPh sb="2" eb="3">
      <t>ギョウ</t>
    </rPh>
    <phoneticPr fontId="2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</si>
  <si>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2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</si>
  <si>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2"/>
  </si>
  <si>
    <t>電気めっき業</t>
    <rPh sb="0" eb="2">
      <t>デンキ</t>
    </rPh>
    <rPh sb="5" eb="6">
      <t>ギョウ</t>
    </rPh>
    <phoneticPr fontId="2"/>
  </si>
  <si>
    <t>金属熱処理業</t>
    <rPh sb="0" eb="2">
      <t>キンゾク</t>
    </rPh>
    <rPh sb="2" eb="5">
      <t>ネツショリ</t>
    </rPh>
    <rPh sb="5" eb="6">
      <t>ギョウ</t>
    </rPh>
    <phoneticPr fontId="2"/>
  </si>
  <si>
    <t>運送業</t>
    <rPh sb="0" eb="3">
      <t>ウンソウギョウ</t>
    </rPh>
    <phoneticPr fontId="2"/>
  </si>
  <si>
    <t>しろあり防除業</t>
    <rPh sb="4" eb="6">
      <t>ボウジョ</t>
    </rPh>
    <rPh sb="6" eb="7">
      <t>ギョウ</t>
    </rPh>
    <phoneticPr fontId="2"/>
  </si>
  <si>
    <t>非届出業務上取扱者</t>
    <rPh sb="0" eb="1">
      <t>ヒ</t>
    </rPh>
    <rPh sb="1" eb="3">
      <t>トドケデ</t>
    </rPh>
    <rPh sb="8" eb="9">
      <t>シャ</t>
    </rPh>
    <phoneticPr fontId="2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</si>
  <si>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2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</si>
  <si>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2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</si>
  <si>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2"/>
  </si>
  <si>
    <t>…</t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</si>
  <si>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2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</si>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</sst>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3" fillId="0" borderId="0" xfId="1" applyFont="1" applyFill="1"/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1" applyFont="1" applyFill="1"/>
    <xf numFmtId="0" fontId="4" fillId="0" borderId="0" xfId="1" applyFont="1" applyFill="1"/>
    <xf numFmtId="176" fontId="4" fillId="0" borderId="2" xfId="1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1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176" fontId="4" fillId="0" borderId="7" xfId="1" applyNumberFormat="1" applyFont="1" applyFill="1" applyBorder="1" applyAlignment="1">
      <alignment vertical="center"/>
    </xf>
    <xf numFmtId="41" fontId="8" fillId="0" borderId="0" xfId="1" applyNumberFormat="1" applyFont="1" applyFill="1" applyBorder="1" applyAlignment="1" applyProtection="1">
      <alignment vertical="center"/>
      <protection locked="0"/>
    </xf>
    <xf numFmtId="176" fontId="8" fillId="0" borderId="0" xfId="1" applyNumberFormat="1" applyFont="1" applyFill="1" applyBorder="1" applyAlignment="1" applyProtection="1">
      <alignment vertical="center"/>
      <protection locked="0"/>
    </xf>
    <xf numFmtId="41" fontId="8" fillId="0" borderId="1" xfId="0" applyNumberFormat="1" applyFont="1" applyFill="1" applyBorder="1" applyAlignment="1" applyProtection="1">
      <alignment vertical="center"/>
      <protection locked="0"/>
    </xf>
    <xf numFmtId="176" fontId="8" fillId="0" borderId="5" xfId="0" applyNumberFormat="1" applyFont="1" applyFill="1" applyBorder="1" applyAlignment="1" applyProtection="1">
      <alignment vertical="center"/>
      <protection locked="0"/>
    </xf>
    <xf numFmtId="41" fontId="8" fillId="0" borderId="0" xfId="0" applyNumberFormat="1" applyFont="1" applyFill="1" applyBorder="1" applyAlignment="1" applyProtection="1">
      <alignment vertical="center"/>
      <protection locked="0"/>
    </xf>
    <xf numFmtId="41" fontId="8" fillId="0" borderId="0" xfId="1" applyNumberFormat="1" applyFont="1" applyFill="1" applyBorder="1" applyAlignment="1" applyProtection="1">
      <alignment horizontal="right" vertical="center"/>
      <protection locked="0"/>
    </xf>
    <xf numFmtId="176" fontId="8" fillId="0" borderId="5" xfId="1" applyNumberFormat="1" applyFont="1" applyFill="1" applyBorder="1" applyAlignment="1" applyProtection="1">
      <alignment horizontal="center" vertical="center"/>
      <protection locked="0"/>
    </xf>
    <xf numFmtId="176" fontId="8" fillId="0" borderId="5" xfId="0" applyNumberFormat="1" applyFont="1" applyFill="1" applyBorder="1" applyAlignment="1" applyProtection="1">
      <alignment horizontal="center" vertical="center"/>
      <protection locked="0"/>
    </xf>
    <xf numFmtId="41" fontId="8" fillId="0" borderId="1" xfId="1" applyNumberFormat="1" applyFont="1" applyFill="1" applyBorder="1" applyAlignment="1" applyProtection="1">
      <alignment vertical="center"/>
      <protection locked="0"/>
    </xf>
    <xf numFmtId="41" fontId="8" fillId="0" borderId="6" xfId="1" applyNumberFormat="1" applyFont="1" applyFill="1" applyBorder="1" applyAlignment="1" applyProtection="1">
      <alignment vertical="center"/>
      <protection locked="0"/>
    </xf>
    <xf numFmtId="176" fontId="8" fillId="0" borderId="7" xfId="1" applyNumberFormat="1" applyFont="1" applyFill="1" applyBorder="1" applyAlignment="1" applyProtection="1">
      <alignment vertical="center"/>
      <protection locked="0"/>
    </xf>
    <xf numFmtId="41" fontId="8" fillId="0" borderId="6" xfId="0" applyNumberFormat="1" applyFont="1" applyFill="1" applyBorder="1" applyAlignment="1" applyProtection="1">
      <alignment vertical="center"/>
      <protection locked="0"/>
    </xf>
    <xf numFmtId="176" fontId="8" fillId="0" borderId="8" xfId="0" applyNumberFormat="1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>
      <alignment vertical="center"/>
    </xf>
    <xf numFmtId="41" fontId="4" fillId="0" borderId="7" xfId="1" applyNumberFormat="1" applyFont="1" applyFill="1" applyBorder="1" applyAlignment="1">
      <alignment horizontal="right" vertical="center"/>
    </xf>
    <xf numFmtId="0" fontId="4" fillId="0" borderId="9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vertical="center"/>
    </xf>
    <xf numFmtId="41" fontId="8" fillId="0" borderId="9" xfId="0" applyNumberFormat="1" applyFont="1" applyFill="1" applyBorder="1" applyAlignment="1" applyProtection="1">
      <alignment vertical="center"/>
      <protection locked="0"/>
    </xf>
    <xf numFmtId="176" fontId="8" fillId="0" borderId="9" xfId="0" applyNumberFormat="1" applyFont="1" applyFill="1" applyBorder="1" applyAlignment="1" applyProtection="1">
      <alignment vertical="center"/>
      <protection locked="0"/>
    </xf>
    <xf numFmtId="41" fontId="4" fillId="0" borderId="3" xfId="1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6" fillId="0" borderId="0" xfId="1" applyNumberFormat="1" applyFont="1" applyFill="1"/>
    <xf numFmtId="0" fontId="7" fillId="0" borderId="0" xfId="1" applyNumberFormat="1" applyFont="1" applyFill="1"/>
    <xf numFmtId="0" fontId="6" fillId="0" borderId="0" xfId="1" applyFont="1" applyFill="1"/>
    <xf numFmtId="0" fontId="4" fillId="0" borderId="0" xfId="1" applyNumberFormat="1" applyFont="1" applyFill="1"/>
    <xf numFmtId="0" fontId="4" fillId="0" borderId="0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1" xfId="1" applyNumberFormat="1" applyFont="1" applyFill="1" applyBorder="1" applyAlignment="1">
      <alignment horizontal="distributed" vertical="center"/>
    </xf>
    <xf numFmtId="0" fontId="4" fillId="0" borderId="0" xfId="2" applyNumberFormat="1" applyFont="1" applyFill="1" applyAlignment="1">
      <alignment wrapText="1"/>
    </xf>
    <xf numFmtId="0" fontId="4" fillId="0" borderId="1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distributed" vertical="center"/>
    </xf>
    <xf numFmtId="0" fontId="4" fillId="0" borderId="4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11" xfId="1" applyNumberFormat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8" fillId="0" borderId="13" xfId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_Sheet1" xfId="1"/>
    <cellStyle name="標準_Sheet1_34hyohou（22年度　様式の変更） 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74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3.5"/>
  <cols>
    <col min="1" max="1" width="4.5" style="1" customWidth="1"/>
    <col min="2" max="2" width="4.625" style="1" customWidth="1"/>
    <col min="3" max="3" width="5.375" style="1" customWidth="1"/>
    <col min="4" max="4" width="19" style="1" customWidth="1"/>
    <col min="5" max="5" width="10.125" style="1" customWidth="1"/>
    <col min="6" max="6" width="14.125" style="1" customWidth="1"/>
    <col min="7" max="7" width="10.125" style="1" customWidth="1"/>
    <col min="8" max="8" width="11.75" style="1" bestFit="1" customWidth="1"/>
    <col min="9" max="9" width="10.125" style="1" customWidth="1"/>
    <col min="10" max="10" width="8.75" style="1" bestFit="1" customWidth="1"/>
    <col min="11" max="11" width="4" style="1" customWidth="1"/>
    <col min="12" max="16384" width="9" style="1"/>
  </cols>
  <sheetData>
    <row r="1" spans="1:17" ht="17.25">
      <c r="A1" s="50"/>
      <c r="B1" s="51" t="s">
        <v>3</v>
      </c>
      <c r="C1" s="52"/>
      <c r="D1" s="53" t="s">
        <v>4</v>
      </c>
      <c r="E1" s="6"/>
      <c r="F1" s="3"/>
      <c r="G1" s="3"/>
      <c r="H1" s="3"/>
      <c r="I1" s="3"/>
      <c r="J1" s="3"/>
    </row>
    <row r="2" spans="1:17" ht="15" customHeight="1" thickBot="1">
      <c r="B2" s="54"/>
      <c r="C2" s="54"/>
      <c r="D2" s="54"/>
      <c r="E2" s="7"/>
      <c r="F2" s="7"/>
      <c r="G2" s="7"/>
      <c r="H2" s="68" t="s">
        <v>49</v>
      </c>
      <c r="I2" s="69"/>
      <c r="J2" s="69"/>
    </row>
    <row r="3" spans="1:17" ht="15" customHeight="1" thickTop="1">
      <c r="B3" s="65" t="s">
        <v>1</v>
      </c>
      <c r="C3" s="65"/>
      <c r="D3" s="66"/>
      <c r="E3" s="62" t="s">
        <v>5</v>
      </c>
      <c r="F3" s="62"/>
      <c r="G3" s="62" t="s">
        <v>6</v>
      </c>
      <c r="H3" s="62"/>
      <c r="I3" s="62" t="s">
        <v>7</v>
      </c>
      <c r="J3" s="62"/>
    </row>
    <row r="4" spans="1:17" ht="15" customHeight="1">
      <c r="B4" s="63" t="s">
        <v>0</v>
      </c>
      <c r="C4" s="64"/>
      <c r="D4" s="64"/>
      <c r="E4" s="49">
        <f>E6+E23+E29+E35+E55+E59</f>
        <v>88071</v>
      </c>
      <c r="F4" s="8">
        <f>F6+F23+F29+F35+F55+F59</f>
        <v>51982</v>
      </c>
      <c r="G4" s="9">
        <f>SUM(G6,G23,G29,G35,G53,G55,G59,)</f>
        <v>7391</v>
      </c>
      <c r="H4" s="10">
        <f>SUM(H6,H23,H29,H35,H53,H55,H59,)</f>
        <v>3361</v>
      </c>
      <c r="I4" s="11">
        <f>SUM(I6,I23,I29,I35,I53,I55,I59,)</f>
        <v>327</v>
      </c>
      <c r="J4" s="10">
        <f>SUM(J6,J23,J29,J35,J53,J55,J59,)</f>
        <v>182</v>
      </c>
    </row>
    <row r="5" spans="1:17" ht="15" customHeight="1">
      <c r="B5" s="57"/>
      <c r="C5" s="55"/>
      <c r="D5" s="55"/>
      <c r="E5" s="12"/>
      <c r="F5" s="13"/>
      <c r="G5" s="14"/>
      <c r="H5" s="15"/>
      <c r="I5" s="16"/>
      <c r="J5" s="15"/>
      <c r="L5" s="4"/>
      <c r="M5" s="4"/>
      <c r="N5" s="4"/>
      <c r="O5" s="4"/>
      <c r="P5" s="4"/>
      <c r="Q5" s="4"/>
    </row>
    <row r="6" spans="1:17" ht="15" customHeight="1">
      <c r="B6" s="57" t="s">
        <v>8</v>
      </c>
      <c r="C6" s="55"/>
      <c r="D6" s="55"/>
      <c r="E6" s="12">
        <f>SUM(E7:E8,E11,E15:E19)</f>
        <v>13022</v>
      </c>
      <c r="F6" s="13">
        <f>SUM(F7:F8,F11,F15:F19)</f>
        <v>8214</v>
      </c>
      <c r="G6" s="12">
        <f>SUM(G7:G8,G11,G15:G21)</f>
        <v>1216</v>
      </c>
      <c r="H6" s="17">
        <f>SUM(H7:H8,H11,H15:H21)</f>
        <v>731</v>
      </c>
      <c r="I6" s="18">
        <f>SUM(I7:I8,I11,I15:I21)</f>
        <v>190</v>
      </c>
      <c r="J6" s="17">
        <f>SUM(J7:J8,J11,J15:J21)</f>
        <v>129</v>
      </c>
      <c r="K6" s="2"/>
    </row>
    <row r="7" spans="1:17" ht="15" customHeight="1">
      <c r="B7" s="19"/>
      <c r="C7" s="55" t="s">
        <v>9</v>
      </c>
      <c r="D7" s="56"/>
      <c r="E7" s="28">
        <v>6412</v>
      </c>
      <c r="F7" s="29">
        <v>5055</v>
      </c>
      <c r="G7" s="30">
        <v>679</v>
      </c>
      <c r="H7" s="31">
        <v>498</v>
      </c>
      <c r="I7" s="32">
        <v>105</v>
      </c>
      <c r="J7" s="31">
        <v>82</v>
      </c>
      <c r="K7" s="2"/>
    </row>
    <row r="8" spans="1:17" ht="15" customHeight="1">
      <c r="B8" s="19"/>
      <c r="C8" s="55" t="s">
        <v>2</v>
      </c>
      <c r="D8" s="56"/>
      <c r="E8" s="18">
        <f t="shared" ref="E8:J8" si="0">SUM(E9:E10)</f>
        <v>825</v>
      </c>
      <c r="F8" s="13">
        <f t="shared" si="0"/>
        <v>485</v>
      </c>
      <c r="G8" s="12">
        <f t="shared" si="0"/>
        <v>85</v>
      </c>
      <c r="H8" s="17">
        <f t="shared" si="0"/>
        <v>30</v>
      </c>
      <c r="I8" s="18">
        <f t="shared" si="0"/>
        <v>2</v>
      </c>
      <c r="J8" s="17">
        <f t="shared" si="0"/>
        <v>1</v>
      </c>
      <c r="K8" s="2"/>
    </row>
    <row r="9" spans="1:17" ht="15" customHeight="1">
      <c r="B9" s="19"/>
      <c r="C9" s="20"/>
      <c r="D9" s="21" t="s">
        <v>10</v>
      </c>
      <c r="E9" s="28">
        <v>239</v>
      </c>
      <c r="F9" s="31"/>
      <c r="G9" s="30">
        <v>47</v>
      </c>
      <c r="H9" s="31"/>
      <c r="I9" s="32">
        <v>0</v>
      </c>
      <c r="J9" s="31"/>
      <c r="K9" s="2"/>
    </row>
    <row r="10" spans="1:17" ht="15" customHeight="1">
      <c r="B10" s="19"/>
      <c r="C10" s="20"/>
      <c r="D10" s="21" t="s">
        <v>9</v>
      </c>
      <c r="E10" s="28">
        <v>586</v>
      </c>
      <c r="F10" s="29">
        <v>485</v>
      </c>
      <c r="G10" s="30">
        <v>38</v>
      </c>
      <c r="H10" s="31">
        <v>30</v>
      </c>
      <c r="I10" s="32">
        <v>2</v>
      </c>
      <c r="J10" s="31">
        <v>1</v>
      </c>
      <c r="K10" s="2"/>
    </row>
    <row r="11" spans="1:17" ht="15" customHeight="1">
      <c r="B11" s="19"/>
      <c r="C11" s="55" t="s">
        <v>11</v>
      </c>
      <c r="D11" s="56"/>
      <c r="E11" s="18">
        <f t="shared" ref="E11:J11" si="1">SUM(E12:E14)</f>
        <v>975</v>
      </c>
      <c r="F11" s="13">
        <f t="shared" si="1"/>
        <v>485</v>
      </c>
      <c r="G11" s="12">
        <f t="shared" si="1"/>
        <v>60</v>
      </c>
      <c r="H11" s="17">
        <f t="shared" si="1"/>
        <v>30</v>
      </c>
      <c r="I11" s="18">
        <f t="shared" si="1"/>
        <v>6</v>
      </c>
      <c r="J11" s="17">
        <f t="shared" si="1"/>
        <v>1</v>
      </c>
      <c r="K11" s="2"/>
    </row>
    <row r="12" spans="1:17" ht="15" customHeight="1">
      <c r="B12" s="19"/>
      <c r="C12" s="20"/>
      <c r="D12" s="21" t="s">
        <v>12</v>
      </c>
      <c r="E12" s="28">
        <v>145</v>
      </c>
      <c r="F12" s="31"/>
      <c r="G12" s="30">
        <v>6</v>
      </c>
      <c r="H12" s="31"/>
      <c r="I12" s="32">
        <v>4</v>
      </c>
      <c r="J12" s="31"/>
    </row>
    <row r="13" spans="1:17" ht="15" customHeight="1">
      <c r="B13" s="19"/>
      <c r="C13" s="20"/>
      <c r="D13" s="21" t="s">
        <v>13</v>
      </c>
      <c r="E13" s="28">
        <v>244</v>
      </c>
      <c r="F13" s="31"/>
      <c r="G13" s="30">
        <v>16</v>
      </c>
      <c r="H13" s="31"/>
      <c r="I13" s="32">
        <v>0</v>
      </c>
      <c r="J13" s="31"/>
    </row>
    <row r="14" spans="1:17" ht="15" customHeight="1">
      <c r="B14" s="19"/>
      <c r="C14" s="20"/>
      <c r="D14" s="21" t="s">
        <v>9</v>
      </c>
      <c r="E14" s="28">
        <v>586</v>
      </c>
      <c r="F14" s="29">
        <v>485</v>
      </c>
      <c r="G14" s="30">
        <v>38</v>
      </c>
      <c r="H14" s="31">
        <v>30</v>
      </c>
      <c r="I14" s="32">
        <v>2</v>
      </c>
      <c r="J14" s="31">
        <v>1</v>
      </c>
    </row>
    <row r="15" spans="1:17" ht="15" customHeight="1">
      <c r="B15" s="19"/>
      <c r="C15" s="55" t="s">
        <v>14</v>
      </c>
      <c r="D15" s="56"/>
      <c r="E15" s="28">
        <v>2604</v>
      </c>
      <c r="F15" s="29">
        <v>2121</v>
      </c>
      <c r="G15" s="30">
        <v>229</v>
      </c>
      <c r="H15" s="31">
        <v>162</v>
      </c>
      <c r="I15" s="32">
        <v>57</v>
      </c>
      <c r="J15" s="31">
        <v>45</v>
      </c>
    </row>
    <row r="16" spans="1:17" ht="15" customHeight="1">
      <c r="B16" s="19"/>
      <c r="C16" s="55" t="s">
        <v>15</v>
      </c>
      <c r="D16" s="56"/>
      <c r="E16" s="28">
        <v>1807</v>
      </c>
      <c r="F16" s="29">
        <v>56</v>
      </c>
      <c r="G16" s="30">
        <v>104</v>
      </c>
      <c r="H16" s="31">
        <v>1</v>
      </c>
      <c r="I16" s="32">
        <v>4</v>
      </c>
      <c r="J16" s="31">
        <v>0</v>
      </c>
    </row>
    <row r="17" spans="2:10" ht="15" customHeight="1">
      <c r="B17" s="19"/>
      <c r="C17" s="55" t="s">
        <v>16</v>
      </c>
      <c r="D17" s="56"/>
      <c r="E17" s="28">
        <v>8</v>
      </c>
      <c r="F17" s="29">
        <v>6</v>
      </c>
      <c r="G17" s="30">
        <v>1</v>
      </c>
      <c r="H17" s="31">
        <v>1</v>
      </c>
      <c r="I17" s="32">
        <v>0</v>
      </c>
      <c r="J17" s="31">
        <v>0</v>
      </c>
    </row>
    <row r="18" spans="2:10" ht="15" customHeight="1">
      <c r="B18" s="19"/>
      <c r="C18" s="55" t="s">
        <v>17</v>
      </c>
      <c r="D18" s="56"/>
      <c r="E18" s="28">
        <v>357</v>
      </c>
      <c r="F18" s="31"/>
      <c r="G18" s="30">
        <v>0</v>
      </c>
      <c r="H18" s="31"/>
      <c r="I18" s="32">
        <v>0</v>
      </c>
      <c r="J18" s="31"/>
    </row>
    <row r="19" spans="2:10" ht="15" customHeight="1">
      <c r="B19" s="19"/>
      <c r="C19" s="55" t="s">
        <v>18</v>
      </c>
      <c r="D19" s="56"/>
      <c r="E19" s="28">
        <v>34</v>
      </c>
      <c r="F19" s="29">
        <v>6</v>
      </c>
      <c r="G19" s="30">
        <v>10</v>
      </c>
      <c r="H19" s="31">
        <v>0</v>
      </c>
      <c r="I19" s="32">
        <v>3</v>
      </c>
      <c r="J19" s="31">
        <v>0</v>
      </c>
    </row>
    <row r="20" spans="2:10" ht="15" customHeight="1">
      <c r="B20" s="19"/>
      <c r="C20" s="55" t="s">
        <v>19</v>
      </c>
      <c r="D20" s="56"/>
      <c r="E20" s="22" t="s">
        <v>47</v>
      </c>
      <c r="F20" s="13"/>
      <c r="G20" s="30">
        <v>14</v>
      </c>
      <c r="H20" s="31"/>
      <c r="I20" s="32">
        <v>0</v>
      </c>
      <c r="J20" s="31"/>
    </row>
    <row r="21" spans="2:10" ht="15" customHeight="1">
      <c r="B21" s="19"/>
      <c r="C21" s="55" t="s">
        <v>20</v>
      </c>
      <c r="D21" s="56"/>
      <c r="E21" s="22" t="s">
        <v>47</v>
      </c>
      <c r="F21" s="13"/>
      <c r="G21" s="30">
        <v>34</v>
      </c>
      <c r="H21" s="31">
        <v>9</v>
      </c>
      <c r="I21" s="32">
        <v>13</v>
      </c>
      <c r="J21" s="31">
        <v>0</v>
      </c>
    </row>
    <row r="22" spans="2:10" ht="15" customHeight="1">
      <c r="B22" s="19"/>
      <c r="C22" s="20"/>
      <c r="D22" s="21"/>
      <c r="E22" s="18"/>
      <c r="F22" s="13"/>
      <c r="G22" s="14"/>
      <c r="H22" s="15"/>
      <c r="I22" s="16"/>
      <c r="J22" s="15"/>
    </row>
    <row r="23" spans="2:10" ht="15" customHeight="1">
      <c r="B23" s="57" t="s">
        <v>21</v>
      </c>
      <c r="C23" s="55"/>
      <c r="D23" s="56"/>
      <c r="E23" s="18">
        <f>SUM(E24:E25)</f>
        <v>628</v>
      </c>
      <c r="F23" s="15">
        <v>0</v>
      </c>
      <c r="G23" s="18">
        <f>SUM(G24:G27)</f>
        <v>1008</v>
      </c>
      <c r="H23" s="15">
        <f>SUM(H24:H27)</f>
        <v>621</v>
      </c>
      <c r="I23" s="18">
        <f>SUM(I24:I27)</f>
        <v>5</v>
      </c>
      <c r="J23" s="15">
        <f>SUM(J24:J27)</f>
        <v>0</v>
      </c>
    </row>
    <row r="24" spans="2:10" ht="15" customHeight="1">
      <c r="B24" s="19"/>
      <c r="C24" s="55" t="s">
        <v>2</v>
      </c>
      <c r="D24" s="56"/>
      <c r="E24" s="28">
        <v>176</v>
      </c>
      <c r="F24" s="31"/>
      <c r="G24" s="30">
        <v>6</v>
      </c>
      <c r="H24" s="31"/>
      <c r="I24" s="32">
        <v>0</v>
      </c>
      <c r="J24" s="31"/>
    </row>
    <row r="25" spans="2:10" ht="15" customHeight="1">
      <c r="B25" s="19"/>
      <c r="C25" s="55" t="s">
        <v>11</v>
      </c>
      <c r="D25" s="56"/>
      <c r="E25" s="28">
        <v>452</v>
      </c>
      <c r="F25" s="31"/>
      <c r="G25" s="30">
        <v>24</v>
      </c>
      <c r="H25" s="31"/>
      <c r="I25" s="32">
        <v>1</v>
      </c>
      <c r="J25" s="31"/>
    </row>
    <row r="26" spans="2:10" ht="15" customHeight="1">
      <c r="B26" s="19"/>
      <c r="C26" s="55" t="s">
        <v>22</v>
      </c>
      <c r="D26" s="56"/>
      <c r="E26" s="22" t="s">
        <v>47</v>
      </c>
      <c r="F26" s="13"/>
      <c r="G26" s="30">
        <v>947</v>
      </c>
      <c r="H26" s="31">
        <v>602</v>
      </c>
      <c r="I26" s="32">
        <v>3</v>
      </c>
      <c r="J26" s="31">
        <v>0</v>
      </c>
    </row>
    <row r="27" spans="2:10" ht="15" customHeight="1">
      <c r="B27" s="19"/>
      <c r="C27" s="55" t="s">
        <v>20</v>
      </c>
      <c r="D27" s="56"/>
      <c r="E27" s="22" t="s">
        <v>47</v>
      </c>
      <c r="F27" s="13"/>
      <c r="G27" s="30">
        <v>31</v>
      </c>
      <c r="H27" s="31">
        <v>19</v>
      </c>
      <c r="I27" s="32">
        <v>1</v>
      </c>
      <c r="J27" s="31">
        <v>0</v>
      </c>
    </row>
    <row r="28" spans="2:10" ht="15" customHeight="1">
      <c r="B28" s="19"/>
      <c r="C28" s="55"/>
      <c r="D28" s="56"/>
      <c r="E28" s="18"/>
      <c r="F28" s="13"/>
      <c r="G28" s="14"/>
      <c r="H28" s="15"/>
      <c r="I28" s="16"/>
      <c r="J28" s="15"/>
    </row>
    <row r="29" spans="2:10" ht="15" customHeight="1">
      <c r="B29" s="57" t="s">
        <v>23</v>
      </c>
      <c r="C29" s="55"/>
      <c r="D29" s="56"/>
      <c r="E29" s="18">
        <f>SUM(E30:E31)</f>
        <v>2113</v>
      </c>
      <c r="F29" s="15">
        <v>0</v>
      </c>
      <c r="G29" s="18">
        <f>SUM(G30:G33)</f>
        <v>1119</v>
      </c>
      <c r="H29" s="15">
        <f>SUM(H30:H33)</f>
        <v>621</v>
      </c>
      <c r="I29" s="18">
        <f>SUM(I30:I33)</f>
        <v>15</v>
      </c>
      <c r="J29" s="15">
        <f>SUM(J30:J33)</f>
        <v>0</v>
      </c>
    </row>
    <row r="30" spans="2:10" ht="15" customHeight="1">
      <c r="B30" s="19"/>
      <c r="C30" s="55" t="s">
        <v>2</v>
      </c>
      <c r="D30" s="56"/>
      <c r="E30" s="28">
        <v>773</v>
      </c>
      <c r="F30" s="31"/>
      <c r="G30" s="30">
        <v>41</v>
      </c>
      <c r="H30" s="31"/>
      <c r="I30" s="32">
        <v>0</v>
      </c>
      <c r="J30" s="31"/>
    </row>
    <row r="31" spans="2:10" ht="15" customHeight="1">
      <c r="B31" s="19"/>
      <c r="C31" s="55" t="s">
        <v>11</v>
      </c>
      <c r="D31" s="56"/>
      <c r="E31" s="28">
        <v>1340</v>
      </c>
      <c r="F31" s="31"/>
      <c r="G31" s="30">
        <v>95</v>
      </c>
      <c r="H31" s="31"/>
      <c r="I31" s="32">
        <v>6</v>
      </c>
      <c r="J31" s="31"/>
    </row>
    <row r="32" spans="2:10" ht="15" customHeight="1">
      <c r="B32" s="19"/>
      <c r="C32" s="55" t="s">
        <v>22</v>
      </c>
      <c r="D32" s="56"/>
      <c r="E32" s="22" t="s">
        <v>47</v>
      </c>
      <c r="F32" s="13"/>
      <c r="G32" s="30">
        <v>947</v>
      </c>
      <c r="H32" s="31">
        <v>602</v>
      </c>
      <c r="I32" s="32">
        <v>3</v>
      </c>
      <c r="J32" s="31">
        <v>0</v>
      </c>
    </row>
    <row r="33" spans="2:11" ht="15" customHeight="1">
      <c r="B33" s="19"/>
      <c r="C33" s="55" t="s">
        <v>20</v>
      </c>
      <c r="D33" s="56"/>
      <c r="E33" s="22" t="s">
        <v>47</v>
      </c>
      <c r="F33" s="13"/>
      <c r="G33" s="30">
        <v>36</v>
      </c>
      <c r="H33" s="31">
        <v>19</v>
      </c>
      <c r="I33" s="32">
        <v>6</v>
      </c>
      <c r="J33" s="31">
        <v>0</v>
      </c>
    </row>
    <row r="34" spans="2:11" ht="15" customHeight="1">
      <c r="B34" s="19"/>
      <c r="C34" s="20"/>
      <c r="D34" s="21"/>
      <c r="E34" s="18"/>
      <c r="F34" s="13"/>
      <c r="G34" s="14"/>
      <c r="H34" s="15"/>
      <c r="I34" s="16"/>
      <c r="J34" s="15"/>
    </row>
    <row r="35" spans="2:11" ht="15" customHeight="1">
      <c r="B35" s="57" t="s">
        <v>24</v>
      </c>
      <c r="C35" s="55"/>
      <c r="D35" s="56"/>
      <c r="E35" s="18">
        <f>E36+E37+E38+E42+E46</f>
        <v>64258</v>
      </c>
      <c r="F35" s="13">
        <f>F36+F37+F38+F42+F46</f>
        <v>37550</v>
      </c>
      <c r="G35" s="12">
        <f>G36+G37+G38+G42+G46+G50</f>
        <v>3388</v>
      </c>
      <c r="H35" s="17">
        <f>H36+H37+H38+H42+H46+H50</f>
        <v>979</v>
      </c>
      <c r="I35" s="18">
        <f>I36+I37+I38+I42+I46+I50</f>
        <v>56</v>
      </c>
      <c r="J35" s="17">
        <f>J36+J37+J38+J42+J46+J50</f>
        <v>15</v>
      </c>
      <c r="K35" s="2"/>
    </row>
    <row r="36" spans="2:11" ht="15" customHeight="1">
      <c r="B36" s="19"/>
      <c r="C36" s="55" t="s">
        <v>2</v>
      </c>
      <c r="D36" s="56"/>
      <c r="E36" s="28">
        <v>911</v>
      </c>
      <c r="F36" s="31"/>
      <c r="G36" s="30">
        <v>125</v>
      </c>
      <c r="H36" s="31"/>
      <c r="I36" s="32">
        <v>0</v>
      </c>
      <c r="J36" s="31"/>
      <c r="K36" s="2"/>
    </row>
    <row r="37" spans="2:11" ht="15" customHeight="1">
      <c r="B37" s="19"/>
      <c r="C37" s="55" t="s">
        <v>25</v>
      </c>
      <c r="D37" s="56"/>
      <c r="E37" s="28">
        <v>818</v>
      </c>
      <c r="F37" s="31"/>
      <c r="G37" s="30">
        <v>83</v>
      </c>
      <c r="H37" s="31"/>
      <c r="I37" s="32">
        <v>1</v>
      </c>
      <c r="J37" s="31"/>
      <c r="K37" s="2"/>
    </row>
    <row r="38" spans="2:11" ht="15" customHeight="1">
      <c r="B38" s="19"/>
      <c r="C38" s="55" t="s">
        <v>11</v>
      </c>
      <c r="D38" s="56"/>
      <c r="E38" s="18">
        <f>SUM(E39:E41)</f>
        <v>1004</v>
      </c>
      <c r="F38" s="15">
        <v>0</v>
      </c>
      <c r="G38" s="18">
        <f>SUM(G39:G41)</f>
        <v>206</v>
      </c>
      <c r="H38" s="15">
        <v>0</v>
      </c>
      <c r="I38" s="18">
        <f>SUM(I39:I41)</f>
        <v>5</v>
      </c>
      <c r="J38" s="15">
        <f>SUM(J39:J41)</f>
        <v>0</v>
      </c>
      <c r="K38" s="2"/>
    </row>
    <row r="39" spans="2:11" ht="15" customHeight="1">
      <c r="B39" s="19"/>
      <c r="C39" s="20"/>
      <c r="D39" s="21" t="s">
        <v>12</v>
      </c>
      <c r="E39" s="28">
        <v>348</v>
      </c>
      <c r="F39" s="31"/>
      <c r="G39" s="30">
        <v>122</v>
      </c>
      <c r="H39" s="31"/>
      <c r="I39" s="32">
        <v>4</v>
      </c>
      <c r="J39" s="31"/>
      <c r="K39" s="2"/>
    </row>
    <row r="40" spans="2:11" ht="15" customHeight="1">
      <c r="B40" s="19"/>
      <c r="C40" s="20"/>
      <c r="D40" s="21" t="s">
        <v>13</v>
      </c>
      <c r="E40" s="28">
        <v>339</v>
      </c>
      <c r="F40" s="31"/>
      <c r="G40" s="30">
        <v>47</v>
      </c>
      <c r="H40" s="31"/>
      <c r="I40" s="32">
        <v>0</v>
      </c>
      <c r="J40" s="31"/>
      <c r="K40" s="2"/>
    </row>
    <row r="41" spans="2:11" ht="15" customHeight="1">
      <c r="B41" s="19"/>
      <c r="C41" s="20"/>
      <c r="D41" s="21" t="s">
        <v>26</v>
      </c>
      <c r="E41" s="28">
        <v>317</v>
      </c>
      <c r="F41" s="31"/>
      <c r="G41" s="30">
        <v>37</v>
      </c>
      <c r="H41" s="31"/>
      <c r="I41" s="32">
        <v>1</v>
      </c>
      <c r="J41" s="31"/>
      <c r="K41" s="2"/>
    </row>
    <row r="42" spans="2:11" ht="15" customHeight="1">
      <c r="B42" s="19"/>
      <c r="C42" s="55" t="s">
        <v>22</v>
      </c>
      <c r="D42" s="56"/>
      <c r="E42" s="18">
        <f>SUM(E43:E45)</f>
        <v>44659</v>
      </c>
      <c r="F42" s="13">
        <f>F43+F44</f>
        <v>29085</v>
      </c>
      <c r="G42" s="12">
        <f>SUM(G43:G45)</f>
        <v>1630</v>
      </c>
      <c r="H42" s="17">
        <f>H43+H44</f>
        <v>490</v>
      </c>
      <c r="I42" s="18">
        <f>SUM(I43:I45)</f>
        <v>33</v>
      </c>
      <c r="J42" s="17">
        <f>J43+J44</f>
        <v>8</v>
      </c>
      <c r="K42" s="2"/>
    </row>
    <row r="43" spans="2:11" ht="15" customHeight="1">
      <c r="B43" s="19"/>
      <c r="C43" s="20"/>
      <c r="D43" s="21" t="s">
        <v>27</v>
      </c>
      <c r="E43" s="28">
        <v>8323</v>
      </c>
      <c r="F43" s="29">
        <v>417</v>
      </c>
      <c r="G43" s="30">
        <v>779</v>
      </c>
      <c r="H43" s="31">
        <v>19</v>
      </c>
      <c r="I43" s="32">
        <v>26</v>
      </c>
      <c r="J43" s="31">
        <v>1</v>
      </c>
      <c r="K43" s="2"/>
    </row>
    <row r="44" spans="2:11" ht="15" customHeight="1">
      <c r="B44" s="19"/>
      <c r="C44" s="20"/>
      <c r="D44" s="21" t="s">
        <v>28</v>
      </c>
      <c r="E44" s="28">
        <v>36336</v>
      </c>
      <c r="F44" s="29">
        <v>28668</v>
      </c>
      <c r="G44" s="30">
        <v>837</v>
      </c>
      <c r="H44" s="31">
        <v>471</v>
      </c>
      <c r="I44" s="32">
        <v>7</v>
      </c>
      <c r="J44" s="31">
        <v>7</v>
      </c>
      <c r="K44" s="2"/>
    </row>
    <row r="45" spans="2:11" ht="15" customHeight="1">
      <c r="B45" s="19"/>
      <c r="C45" s="20"/>
      <c r="D45" s="21" t="s">
        <v>29</v>
      </c>
      <c r="E45" s="22" t="s">
        <v>47</v>
      </c>
      <c r="F45" s="13"/>
      <c r="G45" s="30">
        <v>14</v>
      </c>
      <c r="H45" s="31">
        <v>0</v>
      </c>
      <c r="I45" s="32">
        <v>0</v>
      </c>
      <c r="J45" s="31">
        <v>0</v>
      </c>
      <c r="K45" s="2"/>
    </row>
    <row r="46" spans="2:11" ht="15" customHeight="1">
      <c r="B46" s="19"/>
      <c r="C46" s="55" t="s">
        <v>30</v>
      </c>
      <c r="D46" s="56"/>
      <c r="E46" s="18">
        <f>SUM(E47:E49)</f>
        <v>16866</v>
      </c>
      <c r="F46" s="13">
        <f>F47+F48</f>
        <v>8465</v>
      </c>
      <c r="G46" s="12">
        <f>SUM(G47:G49)</f>
        <v>1333</v>
      </c>
      <c r="H46" s="17">
        <f>H47+H48</f>
        <v>489</v>
      </c>
      <c r="I46" s="18">
        <f>SUM(I47:I49)</f>
        <v>17</v>
      </c>
      <c r="J46" s="17">
        <f>J47+J48</f>
        <v>7</v>
      </c>
      <c r="K46" s="2"/>
    </row>
    <row r="47" spans="2:11" ht="15" customHeight="1">
      <c r="B47" s="19"/>
      <c r="C47" s="20"/>
      <c r="D47" s="21" t="s">
        <v>27</v>
      </c>
      <c r="E47" s="28">
        <v>6281</v>
      </c>
      <c r="F47" s="29">
        <v>213</v>
      </c>
      <c r="G47" s="30">
        <v>481</v>
      </c>
      <c r="H47" s="31">
        <v>11</v>
      </c>
      <c r="I47" s="32">
        <v>10</v>
      </c>
      <c r="J47" s="31">
        <v>0</v>
      </c>
    </row>
    <row r="48" spans="2:11" ht="15" customHeight="1">
      <c r="B48" s="19"/>
      <c r="C48" s="20"/>
      <c r="D48" s="21" t="s">
        <v>28</v>
      </c>
      <c r="E48" s="28">
        <v>10585</v>
      </c>
      <c r="F48" s="29">
        <v>8252</v>
      </c>
      <c r="G48" s="30">
        <v>840</v>
      </c>
      <c r="H48" s="31">
        <v>478</v>
      </c>
      <c r="I48" s="32">
        <v>7</v>
      </c>
      <c r="J48" s="31">
        <v>7</v>
      </c>
    </row>
    <row r="49" spans="2:11" ht="15" customHeight="1">
      <c r="B49" s="19"/>
      <c r="C49" s="20"/>
      <c r="D49" s="21" t="s">
        <v>29</v>
      </c>
      <c r="E49" s="22" t="s">
        <v>47</v>
      </c>
      <c r="F49" s="15"/>
      <c r="G49" s="33">
        <v>12</v>
      </c>
      <c r="H49" s="31">
        <v>0</v>
      </c>
      <c r="I49" s="33">
        <v>0</v>
      </c>
      <c r="J49" s="31">
        <v>0</v>
      </c>
    </row>
    <row r="50" spans="2:11" ht="15" customHeight="1">
      <c r="B50" s="24"/>
      <c r="C50" s="70" t="s">
        <v>20</v>
      </c>
      <c r="D50" s="71"/>
      <c r="E50" s="43" t="s">
        <v>47</v>
      </c>
      <c r="F50" s="27"/>
      <c r="G50" s="39">
        <v>11</v>
      </c>
      <c r="H50" s="40">
        <v>0</v>
      </c>
      <c r="I50" s="41">
        <v>0</v>
      </c>
      <c r="J50" s="40">
        <v>0</v>
      </c>
    </row>
    <row r="51" spans="2:11" s="42" customFormat="1" ht="7.5" customHeight="1" thickBot="1">
      <c r="B51" s="44"/>
      <c r="C51" s="44"/>
      <c r="D51" s="44"/>
      <c r="E51" s="45"/>
      <c r="F51" s="46"/>
      <c r="G51" s="47"/>
      <c r="H51" s="48"/>
      <c r="I51" s="47"/>
      <c r="J51" s="48"/>
    </row>
    <row r="52" spans="2:11" ht="15" customHeight="1" thickTop="1">
      <c r="B52" s="65" t="s">
        <v>1</v>
      </c>
      <c r="C52" s="65"/>
      <c r="D52" s="66"/>
      <c r="E52" s="62" t="s">
        <v>5</v>
      </c>
      <c r="F52" s="62"/>
      <c r="G52" s="62" t="s">
        <v>6</v>
      </c>
      <c r="H52" s="62"/>
      <c r="I52" s="62" t="s">
        <v>7</v>
      </c>
      <c r="J52" s="62"/>
    </row>
    <row r="53" spans="2:11">
      <c r="B53" s="59" t="s">
        <v>31</v>
      </c>
      <c r="C53" s="60"/>
      <c r="D53" s="61"/>
      <c r="E53" s="22" t="s">
        <v>47</v>
      </c>
      <c r="F53" s="23"/>
      <c r="G53" s="30">
        <v>72</v>
      </c>
      <c r="H53" s="31">
        <v>0</v>
      </c>
      <c r="I53" s="32">
        <v>3</v>
      </c>
      <c r="J53" s="31">
        <v>0</v>
      </c>
    </row>
    <row r="54" spans="2:11" ht="15" customHeight="1">
      <c r="B54" s="19"/>
      <c r="C54" s="20"/>
      <c r="D54" s="21"/>
      <c r="E54" s="18"/>
      <c r="F54" s="13"/>
      <c r="G54" s="14"/>
      <c r="H54" s="15"/>
      <c r="I54" s="16"/>
      <c r="J54" s="15"/>
    </row>
    <row r="55" spans="2:11" ht="15" customHeight="1">
      <c r="B55" s="57" t="s">
        <v>32</v>
      </c>
      <c r="C55" s="55"/>
      <c r="D55" s="56"/>
      <c r="E55" s="18">
        <f>SUM(E56:E57)</f>
        <v>20</v>
      </c>
      <c r="F55" s="15">
        <v>0</v>
      </c>
      <c r="G55" s="18">
        <f>SUM(G56:G57)</f>
        <v>1</v>
      </c>
      <c r="H55" s="15">
        <v>0</v>
      </c>
      <c r="I55" s="18">
        <f>SUM(I56:I57)</f>
        <v>0</v>
      </c>
      <c r="J55" s="15">
        <f>SUM(J56:J57)</f>
        <v>0</v>
      </c>
    </row>
    <row r="56" spans="2:11" ht="15" customHeight="1">
      <c r="B56" s="19"/>
      <c r="C56" s="55" t="s">
        <v>33</v>
      </c>
      <c r="D56" s="56"/>
      <c r="E56" s="28">
        <v>0</v>
      </c>
      <c r="F56" s="31"/>
      <c r="G56" s="30">
        <v>0</v>
      </c>
      <c r="H56" s="31"/>
      <c r="I56" s="32">
        <v>0</v>
      </c>
      <c r="J56" s="31">
        <v>0</v>
      </c>
    </row>
    <row r="57" spans="2:11" ht="15" customHeight="1">
      <c r="B57" s="19"/>
      <c r="C57" s="55" t="s">
        <v>34</v>
      </c>
      <c r="D57" s="56"/>
      <c r="E57" s="28">
        <v>20</v>
      </c>
      <c r="F57" s="31"/>
      <c r="G57" s="30">
        <v>1</v>
      </c>
      <c r="H57" s="31"/>
      <c r="I57" s="32">
        <v>0</v>
      </c>
      <c r="J57" s="31">
        <v>0</v>
      </c>
    </row>
    <row r="58" spans="2:11" ht="15" customHeight="1">
      <c r="B58" s="19"/>
      <c r="C58" s="20"/>
      <c r="D58" s="21"/>
      <c r="E58" s="18"/>
      <c r="F58" s="17"/>
      <c r="G58" s="14"/>
      <c r="H58" s="15"/>
      <c r="I58" s="16"/>
      <c r="J58" s="15"/>
    </row>
    <row r="59" spans="2:11" ht="15" customHeight="1">
      <c r="B59" s="67" t="s">
        <v>35</v>
      </c>
      <c r="C59" s="67"/>
      <c r="D59" s="67"/>
      <c r="E59" s="12">
        <f t="shared" ref="E59:J59" si="2">SUM(E60:E64)</f>
        <v>8030</v>
      </c>
      <c r="F59" s="17">
        <f t="shared" si="2"/>
        <v>6218</v>
      </c>
      <c r="G59" s="12">
        <f t="shared" si="2"/>
        <v>587</v>
      </c>
      <c r="H59" s="17">
        <f t="shared" si="2"/>
        <v>409</v>
      </c>
      <c r="I59" s="18">
        <f t="shared" si="2"/>
        <v>58</v>
      </c>
      <c r="J59" s="17">
        <f t="shared" si="2"/>
        <v>38</v>
      </c>
      <c r="K59" s="2"/>
    </row>
    <row r="60" spans="2:11" ht="15" customHeight="1">
      <c r="B60" s="19"/>
      <c r="C60" s="55" t="s">
        <v>2</v>
      </c>
      <c r="D60" s="56"/>
      <c r="E60" s="28">
        <v>138</v>
      </c>
      <c r="F60" s="31">
        <v>0</v>
      </c>
      <c r="G60" s="30">
        <v>10</v>
      </c>
      <c r="H60" s="31">
        <v>0</v>
      </c>
      <c r="I60" s="32">
        <v>4</v>
      </c>
      <c r="J60" s="31">
        <v>0</v>
      </c>
      <c r="K60" s="2"/>
    </row>
    <row r="61" spans="2:11" ht="15" customHeight="1">
      <c r="B61" s="19"/>
      <c r="C61" s="55" t="s">
        <v>36</v>
      </c>
      <c r="D61" s="56"/>
      <c r="E61" s="28">
        <v>807</v>
      </c>
      <c r="F61" s="31">
        <v>0</v>
      </c>
      <c r="G61" s="30">
        <v>53</v>
      </c>
      <c r="H61" s="31">
        <v>0</v>
      </c>
      <c r="I61" s="32">
        <v>5</v>
      </c>
      <c r="J61" s="31">
        <v>0</v>
      </c>
      <c r="K61" s="2"/>
    </row>
    <row r="62" spans="2:11" ht="15" customHeight="1">
      <c r="B62" s="19"/>
      <c r="C62" s="55" t="s">
        <v>37</v>
      </c>
      <c r="D62" s="56"/>
      <c r="E62" s="28">
        <v>119</v>
      </c>
      <c r="F62" s="31">
        <v>0</v>
      </c>
      <c r="G62" s="30">
        <v>9</v>
      </c>
      <c r="H62" s="31">
        <v>0</v>
      </c>
      <c r="I62" s="32">
        <v>2</v>
      </c>
      <c r="J62" s="31">
        <v>0</v>
      </c>
      <c r="K62" s="2"/>
    </row>
    <row r="63" spans="2:11" ht="15" customHeight="1">
      <c r="B63" s="19"/>
      <c r="C63" s="55" t="s">
        <v>22</v>
      </c>
      <c r="D63" s="56"/>
      <c r="E63" s="28">
        <v>6626</v>
      </c>
      <c r="F63" s="34">
        <v>5906</v>
      </c>
      <c r="G63" s="30">
        <v>386</v>
      </c>
      <c r="H63" s="35">
        <v>306</v>
      </c>
      <c r="I63" s="32">
        <v>35</v>
      </c>
      <c r="J63" s="35">
        <v>26</v>
      </c>
      <c r="K63" s="2"/>
    </row>
    <row r="64" spans="2:11" ht="15" customHeight="1">
      <c r="B64" s="19"/>
      <c r="C64" s="56" t="s">
        <v>38</v>
      </c>
      <c r="D64" s="67"/>
      <c r="E64" s="12">
        <f t="shared" ref="E64:J64" si="3">SUM(E65:E69)</f>
        <v>340</v>
      </c>
      <c r="F64" s="17">
        <f t="shared" si="3"/>
        <v>312</v>
      </c>
      <c r="G64" s="12">
        <f t="shared" si="3"/>
        <v>129</v>
      </c>
      <c r="H64" s="17">
        <f t="shared" si="3"/>
        <v>103</v>
      </c>
      <c r="I64" s="18">
        <f t="shared" si="3"/>
        <v>12</v>
      </c>
      <c r="J64" s="17">
        <f t="shared" si="3"/>
        <v>12</v>
      </c>
      <c r="K64" s="2"/>
    </row>
    <row r="65" spans="2:10" ht="15" customHeight="1">
      <c r="B65" s="19"/>
      <c r="C65" s="20"/>
      <c r="D65" s="21" t="s">
        <v>39</v>
      </c>
      <c r="E65" s="28">
        <v>316</v>
      </c>
      <c r="F65" s="29">
        <v>290</v>
      </c>
      <c r="G65" s="30">
        <v>63</v>
      </c>
      <c r="H65" s="31">
        <v>62</v>
      </c>
      <c r="I65" s="32">
        <v>7</v>
      </c>
      <c r="J65" s="31">
        <v>7</v>
      </c>
    </row>
    <row r="66" spans="2:10" ht="15" customHeight="1">
      <c r="B66" s="19"/>
      <c r="C66" s="20"/>
      <c r="D66" s="21" t="s">
        <v>40</v>
      </c>
      <c r="E66" s="28">
        <v>4</v>
      </c>
      <c r="F66" s="29">
        <v>2</v>
      </c>
      <c r="G66" s="30">
        <v>0</v>
      </c>
      <c r="H66" s="31">
        <v>0</v>
      </c>
      <c r="I66" s="32">
        <v>0</v>
      </c>
      <c r="J66" s="31">
        <v>0</v>
      </c>
    </row>
    <row r="67" spans="2:10" ht="15" customHeight="1">
      <c r="B67" s="19"/>
      <c r="C67" s="20"/>
      <c r="D67" s="21" t="s">
        <v>41</v>
      </c>
      <c r="E67" s="28">
        <v>20</v>
      </c>
      <c r="F67" s="29">
        <v>20</v>
      </c>
      <c r="G67" s="30">
        <v>0</v>
      </c>
      <c r="H67" s="31">
        <v>0</v>
      </c>
      <c r="I67" s="32">
        <v>0</v>
      </c>
      <c r="J67" s="31">
        <v>0</v>
      </c>
    </row>
    <row r="68" spans="2:10" ht="15" customHeight="1">
      <c r="B68" s="19"/>
      <c r="C68" s="20"/>
      <c r="D68" s="21" t="s">
        <v>42</v>
      </c>
      <c r="E68" s="36">
        <v>0</v>
      </c>
      <c r="F68" s="29">
        <v>0</v>
      </c>
      <c r="G68" s="30">
        <v>0</v>
      </c>
      <c r="H68" s="31">
        <v>0</v>
      </c>
      <c r="I68" s="32">
        <v>0</v>
      </c>
      <c r="J68" s="31">
        <v>0</v>
      </c>
    </row>
    <row r="69" spans="2:10" ht="15" customHeight="1">
      <c r="B69" s="24"/>
      <c r="C69" s="25"/>
      <c r="D69" s="26" t="s">
        <v>43</v>
      </c>
      <c r="E69" s="37">
        <v>0</v>
      </c>
      <c r="F69" s="38">
        <v>0</v>
      </c>
      <c r="G69" s="39">
        <v>66</v>
      </c>
      <c r="H69" s="40">
        <v>41</v>
      </c>
      <c r="I69" s="41">
        <v>5</v>
      </c>
      <c r="J69" s="40">
        <v>5</v>
      </c>
    </row>
    <row r="70" spans="2:10" ht="15" customHeight="1">
      <c r="B70" s="20"/>
      <c r="C70" s="20"/>
      <c r="D70" s="20"/>
      <c r="E70" s="18"/>
      <c r="F70" s="13"/>
      <c r="G70" s="18"/>
      <c r="H70" s="13"/>
      <c r="I70" s="18"/>
      <c r="J70" s="13"/>
    </row>
    <row r="71" spans="2:10" ht="15" customHeight="1">
      <c r="B71" s="54" t="s">
        <v>44</v>
      </c>
      <c r="C71" s="54"/>
      <c r="D71" s="54"/>
      <c r="E71" s="18"/>
      <c r="F71" s="18"/>
      <c r="G71" s="18"/>
      <c r="H71" s="18"/>
      <c r="I71" s="18"/>
      <c r="J71" s="18"/>
    </row>
    <row r="72" spans="2:10" ht="15" customHeight="1">
      <c r="B72" s="54" t="s">
        <v>45</v>
      </c>
      <c r="C72" s="54"/>
      <c r="D72" s="54"/>
      <c r="E72" s="18"/>
      <c r="F72" s="18"/>
      <c r="G72" s="18"/>
      <c r="H72" s="18"/>
      <c r="I72" s="18"/>
      <c r="J72" s="18"/>
    </row>
    <row r="73" spans="2:10" s="5" customFormat="1" ht="27" customHeight="1">
      <c r="B73" s="58" t="s">
        <v>48</v>
      </c>
      <c r="C73" s="58"/>
      <c r="D73" s="58"/>
      <c r="E73" s="58"/>
      <c r="F73" s="58"/>
      <c r="G73" s="58"/>
      <c r="H73" s="58"/>
      <c r="I73" s="58"/>
      <c r="J73" s="58"/>
    </row>
    <row r="74" spans="2:10">
      <c r="B74" s="54" t="s">
        <v>46</v>
      </c>
    </row>
  </sheetData>
  <sheetProtection sheet="1" objects="1" scenarios="1" selectLockedCells="1"/>
  <mergeCells count="51">
    <mergeCell ref="C60:D60"/>
    <mergeCell ref="C61:D61"/>
    <mergeCell ref="C62:D62"/>
    <mergeCell ref="C63:D63"/>
    <mergeCell ref="H2:J2"/>
    <mergeCell ref="B52:D52"/>
    <mergeCell ref="E52:F52"/>
    <mergeCell ref="G52:H52"/>
    <mergeCell ref="I52:J52"/>
    <mergeCell ref="C50:D50"/>
    <mergeCell ref="C32:D32"/>
    <mergeCell ref="C33:D33"/>
    <mergeCell ref="B35:D35"/>
    <mergeCell ref="C36:D36"/>
    <mergeCell ref="I3:J3"/>
    <mergeCell ref="B4:D4"/>
    <mergeCell ref="B5:D5"/>
    <mergeCell ref="B3:D3"/>
    <mergeCell ref="E3:F3"/>
    <mergeCell ref="C16:D16"/>
    <mergeCell ref="C17:D17"/>
    <mergeCell ref="G3:H3"/>
    <mergeCell ref="B6:D6"/>
    <mergeCell ref="C7:D7"/>
    <mergeCell ref="C8:D8"/>
    <mergeCell ref="C11:D11"/>
    <mergeCell ref="C15:D15"/>
    <mergeCell ref="B73:J73"/>
    <mergeCell ref="B23:D23"/>
    <mergeCell ref="C24:D24"/>
    <mergeCell ref="C25:D25"/>
    <mergeCell ref="C26:D26"/>
    <mergeCell ref="C27:D27"/>
    <mergeCell ref="B53:D53"/>
    <mergeCell ref="B55:D55"/>
    <mergeCell ref="C56:D56"/>
    <mergeCell ref="C37:D37"/>
    <mergeCell ref="C38:D38"/>
    <mergeCell ref="C42:D42"/>
    <mergeCell ref="C46:D46"/>
    <mergeCell ref="C57:D57"/>
    <mergeCell ref="B59:D59"/>
    <mergeCell ref="C64:D64"/>
    <mergeCell ref="C28:D28"/>
    <mergeCell ref="B29:D29"/>
    <mergeCell ref="C30:D30"/>
    <mergeCell ref="C31:D31"/>
    <mergeCell ref="C18:D18"/>
    <mergeCell ref="C19:D19"/>
    <mergeCell ref="C20:D20"/>
    <mergeCell ref="C21:D21"/>
  </mergeCells>
  <phoneticPr fontId="2"/>
  <pageMargins left="0.2" right="0.2" top="0.98425196850393704" bottom="0.98425196850393704" header="0.51181102362204722" footer="0.51181102362204722"/>
  <pageSetup paperSize="9" orientation="portrait" horizontalDpi="300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2014-01-14T04:02:58Z</cp:lastPrinted>
  <dcterms:created xsi:type="dcterms:W3CDTF">2012-05-18T01:24:42Z</dcterms:created>
  <dcterms:modified xsi:type="dcterms:W3CDTF">2014-09-12T04:07:19Z</dcterms:modified>
</cp:coreProperties>
</file>