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4350" tabRatio="739"/>
  </bookViews>
  <sheets>
    <sheet name="20140604" sheetId="4" r:id="rId1"/>
    <sheet name="Sheet1" sheetId="5" r:id="rId2"/>
  </sheets>
  <definedNames>
    <definedName name="_xlnm.Print_Area" localSheetId="0">'20140604'!$A$1:$AV$92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<sst xmlns="http://schemas.openxmlformats.org/spreadsheetml/2006/main" count="250" uniqueCount="121">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</sst>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41" fontId="4" fillId="0" borderId="6" xfId="0" applyNumberFormat="1" applyFont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6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0" fontId="6" fillId="0" borderId="16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41" fontId="3" fillId="0" borderId="7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3" fillId="0" borderId="12" xfId="0" applyFont="1" applyBorder="1" applyAlignment="1">
      <alignment vertical="distributed" textRotation="255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0" fontId="3" fillId="0" borderId="1" xfId="0" applyFont="1" applyBorder="1" applyAlignment="1"/>
    <xf numFmtId="0" fontId="0" fillId="0" borderId="1" xfId="0" applyBorder="1" applyAlignment="1"/>
    <xf numFmtId="0" fontId="6" fillId="0" borderId="1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" xfId="0" applyFont="1" applyBorder="1" applyAlignment="1" applyProtection="1">
      <protection locked="0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0" xfId="0" applyFont="1" applyBorder="1" applyAlignment="1">
      <alignment horizontal="center" shrinkToFit="1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41" fontId="3" fillId="0" borderId="12" xfId="0" applyNumberFormat="1" applyFont="1" applyBorder="1" applyAlignment="1"/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0" fontId="0" fillId="0" borderId="22" xfId="0" applyBorder="1" applyAlignment="1">
      <alignment vertical="center"/>
    </xf>
    <xf numFmtId="41" fontId="0" fillId="0" borderId="12" xfId="0" applyNumberFormat="1" applyBorder="1" applyAlignment="1"/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  <xf numFmtId="0" fontId="3" fillId="0" borderId="29" xfId="0" applyFont="1" applyBorder="1" applyAlignment="1">
      <alignment horizontal="center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AA86" sqref="AA86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296" t="s">
        <v>0</v>
      </c>
      <c r="C2" s="296"/>
      <c r="D2" s="296"/>
      <c r="E2" s="297" t="s">
        <v>1</v>
      </c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8"/>
      <c r="T2" s="98" t="s">
        <v>116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6" t="s">
        <v>115</v>
      </c>
      <c r="AI2" s="6" t="s">
        <v>2</v>
      </c>
    </row>
    <row r="3" spans="1:41" ht="15.75" customHeight="1">
      <c r="S3" s="298"/>
      <c r="T3" s="98" t="s">
        <v>117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6" t="s">
        <v>115</v>
      </c>
      <c r="AI3" s="6" t="s">
        <v>3</v>
      </c>
    </row>
    <row r="4" spans="1:41" ht="15.75" customHeight="1">
      <c r="S4" s="298"/>
      <c r="T4" s="98" t="s">
        <v>118</v>
      </c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299">
        <v>26</v>
      </c>
      <c r="AH5" s="299"/>
      <c r="AI5" s="299"/>
      <c r="AJ5" s="300"/>
      <c r="AK5" s="301">
        <v>7</v>
      </c>
      <c r="AL5" s="302"/>
      <c r="AM5" s="302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10" t="s">
        <v>23</v>
      </c>
      <c r="C7" s="310"/>
      <c r="D7" s="310"/>
      <c r="E7" s="310"/>
      <c r="F7" s="310"/>
      <c r="G7" s="276" t="s">
        <v>24</v>
      </c>
      <c r="H7" s="276"/>
      <c r="I7" s="276"/>
      <c r="J7" s="204" t="s">
        <v>54</v>
      </c>
      <c r="K7" s="204"/>
      <c r="L7" s="204"/>
      <c r="M7" s="204"/>
      <c r="N7" s="204"/>
      <c r="O7" s="204"/>
      <c r="P7" s="204"/>
      <c r="Q7" s="204"/>
      <c r="R7" s="204"/>
      <c r="S7" s="67"/>
      <c r="T7" s="305" t="s">
        <v>23</v>
      </c>
      <c r="U7" s="305"/>
      <c r="V7" s="304" t="s">
        <v>60</v>
      </c>
      <c r="W7" s="304"/>
      <c r="X7" s="304"/>
      <c r="Y7" s="304"/>
      <c r="Z7" s="304"/>
      <c r="AA7" s="304"/>
      <c r="AB7" s="304"/>
      <c r="AC7" s="304"/>
      <c r="AD7" s="304"/>
      <c r="AE7" s="304"/>
      <c r="AF7" s="304" t="s">
        <v>61</v>
      </c>
      <c r="AG7" s="304"/>
      <c r="AH7" s="304"/>
      <c r="AI7" s="304"/>
      <c r="AJ7" s="304"/>
      <c r="AK7" s="304"/>
      <c r="AL7" s="304"/>
      <c r="AM7" s="304"/>
      <c r="AN7" s="12"/>
      <c r="AO7" s="14"/>
    </row>
    <row r="8" spans="1:41" ht="28.5" customHeight="1" thickTop="1">
      <c r="A8" s="8"/>
      <c r="B8" s="311"/>
      <c r="C8" s="311"/>
      <c r="D8" s="311"/>
      <c r="E8" s="311"/>
      <c r="F8" s="311"/>
      <c r="G8" s="277"/>
      <c r="H8" s="277"/>
      <c r="I8" s="277"/>
      <c r="J8" s="277" t="s">
        <v>49</v>
      </c>
      <c r="K8" s="277"/>
      <c r="L8" s="277" t="s">
        <v>55</v>
      </c>
      <c r="M8" s="277"/>
      <c r="N8" s="277"/>
      <c r="O8" s="303" t="s">
        <v>9</v>
      </c>
      <c r="P8" s="303"/>
      <c r="Q8" s="303"/>
      <c r="R8" s="303"/>
      <c r="S8" s="74"/>
      <c r="T8" s="276"/>
      <c r="U8" s="276"/>
      <c r="V8" s="306" t="s">
        <v>49</v>
      </c>
      <c r="W8" s="307"/>
      <c r="X8" s="308"/>
      <c r="Y8" s="306" t="s">
        <v>55</v>
      </c>
      <c r="Z8" s="307"/>
      <c r="AA8" s="307"/>
      <c r="AB8" s="308"/>
      <c r="AC8" s="303" t="s">
        <v>9</v>
      </c>
      <c r="AD8" s="303"/>
      <c r="AE8" s="303"/>
      <c r="AF8" s="277" t="s">
        <v>49</v>
      </c>
      <c r="AG8" s="277"/>
      <c r="AH8" s="277" t="s">
        <v>55</v>
      </c>
      <c r="AI8" s="277"/>
      <c r="AJ8" s="277"/>
      <c r="AK8" s="303" t="s">
        <v>9</v>
      </c>
      <c r="AL8" s="303"/>
      <c r="AM8" s="303"/>
    </row>
    <row r="9" spans="1:41" ht="13.5">
      <c r="A9" s="8"/>
      <c r="B9" s="309" t="s">
        <v>24</v>
      </c>
      <c r="C9" s="309"/>
      <c r="D9" s="309"/>
      <c r="E9" s="309"/>
      <c r="F9" s="309"/>
      <c r="G9" s="104">
        <f t="shared" ref="G9:G18" si="0">SUM(J9:R9)</f>
        <v>1191</v>
      </c>
      <c r="H9" s="106"/>
      <c r="I9" s="312"/>
      <c r="J9" s="104">
        <f>SUM(J10:K18)</f>
        <v>14</v>
      </c>
      <c r="K9" s="312"/>
      <c r="L9" s="106">
        <f>SUM(L10:N18)</f>
        <v>360</v>
      </c>
      <c r="M9" s="106"/>
      <c r="N9" s="312"/>
      <c r="O9" s="106">
        <f>SUM(O10:R18)</f>
        <v>817</v>
      </c>
      <c r="P9" s="106"/>
      <c r="Q9" s="106"/>
      <c r="R9" s="313"/>
      <c r="S9" s="75"/>
      <c r="T9" s="319" t="s">
        <v>24</v>
      </c>
      <c r="U9" s="319"/>
      <c r="V9" s="449">
        <f>SUM(V11:W16)</f>
        <v>2</v>
      </c>
      <c r="W9" s="454"/>
      <c r="X9" s="454"/>
      <c r="Y9" s="454">
        <f>SUM(Y11:AA16)</f>
        <v>44</v>
      </c>
      <c r="Z9" s="454"/>
      <c r="AA9" s="454"/>
      <c r="AB9" s="454"/>
      <c r="AC9" s="463">
        <f>SUM(AC11:AE16)</f>
        <v>206</v>
      </c>
      <c r="AD9" s="448"/>
      <c r="AE9" s="464"/>
      <c r="AF9" s="448">
        <f>SUM(AF11:AG16)</f>
        <v>0</v>
      </c>
      <c r="AG9" s="449"/>
      <c r="AH9" s="410">
        <f>SUM(AH11:AJ16)</f>
        <v>18</v>
      </c>
      <c r="AI9" s="410"/>
      <c r="AJ9" s="411"/>
      <c r="AK9" s="412">
        <f>SUM(AK11:AM16)</f>
        <v>2</v>
      </c>
      <c r="AL9" s="413"/>
      <c r="AM9" s="320"/>
      <c r="AN9" s="12"/>
      <c r="AO9" s="14"/>
    </row>
    <row r="10" spans="1:41" ht="15.75" customHeight="1">
      <c r="B10" s="190" t="s">
        <v>2</v>
      </c>
      <c r="C10" s="272" t="s">
        <v>56</v>
      </c>
      <c r="D10" s="272"/>
      <c r="E10" s="272"/>
      <c r="F10" s="272"/>
      <c r="G10" s="251">
        <f t="shared" si="0"/>
        <v>96</v>
      </c>
      <c r="H10" s="251"/>
      <c r="I10" s="314"/>
      <c r="J10" s="101">
        <v>0</v>
      </c>
      <c r="K10" s="118"/>
      <c r="L10" s="118">
        <v>28</v>
      </c>
      <c r="M10" s="118"/>
      <c r="N10" s="102"/>
      <c r="O10" s="118">
        <v>68</v>
      </c>
      <c r="P10" s="118"/>
      <c r="Q10" s="118"/>
      <c r="R10" s="114"/>
      <c r="S10" s="69"/>
      <c r="T10" s="320"/>
      <c r="U10" s="320"/>
      <c r="V10" s="450"/>
      <c r="W10" s="455"/>
      <c r="X10" s="455"/>
      <c r="Y10" s="410"/>
      <c r="Z10" s="410"/>
      <c r="AA10" s="410"/>
      <c r="AB10" s="410"/>
      <c r="AC10" s="412"/>
      <c r="AD10" s="413"/>
      <c r="AE10" s="320"/>
      <c r="AF10" s="413"/>
      <c r="AG10" s="450"/>
      <c r="AH10" s="410"/>
      <c r="AI10" s="410"/>
      <c r="AJ10" s="411"/>
      <c r="AK10" s="412"/>
      <c r="AL10" s="413"/>
      <c r="AM10" s="320"/>
      <c r="AN10" s="12"/>
      <c r="AO10" s="14"/>
    </row>
    <row r="11" spans="1:41" ht="15.75" customHeight="1">
      <c r="B11" s="190"/>
      <c r="C11" s="317" t="s">
        <v>57</v>
      </c>
      <c r="D11" s="317"/>
      <c r="E11" s="317"/>
      <c r="F11" s="317"/>
      <c r="G11" s="315">
        <f t="shared" si="0"/>
        <v>73</v>
      </c>
      <c r="H11" s="315"/>
      <c r="I11" s="198"/>
      <c r="J11" s="119">
        <v>0</v>
      </c>
      <c r="K11" s="120"/>
      <c r="L11" s="120">
        <v>20</v>
      </c>
      <c r="M11" s="120"/>
      <c r="N11" s="288"/>
      <c r="O11" s="120">
        <v>53</v>
      </c>
      <c r="P11" s="120"/>
      <c r="Q11" s="120"/>
      <c r="R11" s="271"/>
      <c r="S11" s="69"/>
      <c r="T11" s="321" t="s">
        <v>2</v>
      </c>
      <c r="U11" s="321"/>
      <c r="V11" s="451">
        <v>2</v>
      </c>
      <c r="W11" s="456"/>
      <c r="X11" s="456"/>
      <c r="Y11" s="414">
        <v>18</v>
      </c>
      <c r="Z11" s="414"/>
      <c r="AA11" s="414"/>
      <c r="AB11" s="414"/>
      <c r="AC11" s="416">
        <v>108</v>
      </c>
      <c r="AD11" s="417"/>
      <c r="AE11" s="418"/>
      <c r="AF11" s="417">
        <v>0</v>
      </c>
      <c r="AG11" s="451"/>
      <c r="AH11" s="414">
        <v>8</v>
      </c>
      <c r="AI11" s="414"/>
      <c r="AJ11" s="415"/>
      <c r="AK11" s="416">
        <v>0</v>
      </c>
      <c r="AL11" s="417"/>
      <c r="AM11" s="418"/>
      <c r="AN11" s="12"/>
      <c r="AO11" s="14"/>
    </row>
    <row r="12" spans="1:41" ht="15.75" customHeight="1">
      <c r="B12" s="190"/>
      <c r="C12" s="318" t="s">
        <v>22</v>
      </c>
      <c r="D12" s="318"/>
      <c r="E12" s="318"/>
      <c r="F12" s="318"/>
      <c r="G12" s="254">
        <f t="shared" si="0"/>
        <v>183</v>
      </c>
      <c r="H12" s="254"/>
      <c r="I12" s="316"/>
      <c r="J12" s="94">
        <v>8</v>
      </c>
      <c r="K12" s="95"/>
      <c r="L12" s="95">
        <v>50</v>
      </c>
      <c r="M12" s="95"/>
      <c r="N12" s="103"/>
      <c r="O12" s="95">
        <v>125</v>
      </c>
      <c r="P12" s="95"/>
      <c r="Q12" s="95"/>
      <c r="R12" s="113"/>
      <c r="S12" s="69"/>
      <c r="T12" s="320"/>
      <c r="U12" s="320"/>
      <c r="V12" s="451"/>
      <c r="W12" s="456"/>
      <c r="X12" s="456"/>
      <c r="Y12" s="414"/>
      <c r="Z12" s="414"/>
      <c r="AA12" s="414"/>
      <c r="AB12" s="414"/>
      <c r="AC12" s="416"/>
      <c r="AD12" s="417"/>
      <c r="AE12" s="418"/>
      <c r="AF12" s="417"/>
      <c r="AG12" s="451"/>
      <c r="AH12" s="414"/>
      <c r="AI12" s="414"/>
      <c r="AJ12" s="415"/>
      <c r="AK12" s="416"/>
      <c r="AL12" s="417"/>
      <c r="AM12" s="418"/>
      <c r="AN12" s="12"/>
      <c r="AO12" s="14"/>
    </row>
    <row r="13" spans="1:41" ht="15.75" customHeight="1">
      <c r="B13" s="190" t="s">
        <v>3</v>
      </c>
      <c r="C13" s="272" t="s">
        <v>56</v>
      </c>
      <c r="D13" s="272"/>
      <c r="E13" s="272"/>
      <c r="F13" s="272"/>
      <c r="G13" s="251">
        <f t="shared" si="0"/>
        <v>139</v>
      </c>
      <c r="H13" s="251"/>
      <c r="I13" s="314"/>
      <c r="J13" s="101">
        <v>4</v>
      </c>
      <c r="K13" s="102"/>
      <c r="L13" s="118">
        <v>61</v>
      </c>
      <c r="M13" s="118"/>
      <c r="N13" s="102"/>
      <c r="O13" s="114">
        <v>74</v>
      </c>
      <c r="P13" s="114"/>
      <c r="Q13" s="157"/>
      <c r="R13" s="274"/>
      <c r="S13" s="71"/>
      <c r="T13" s="321" t="s">
        <v>3</v>
      </c>
      <c r="U13" s="321"/>
      <c r="V13" s="451">
        <v>0</v>
      </c>
      <c r="W13" s="456"/>
      <c r="X13" s="456"/>
      <c r="Y13" s="414">
        <v>10</v>
      </c>
      <c r="Z13" s="414"/>
      <c r="AA13" s="414"/>
      <c r="AB13" s="414"/>
      <c r="AC13" s="416">
        <v>44</v>
      </c>
      <c r="AD13" s="417"/>
      <c r="AE13" s="418"/>
      <c r="AF13" s="417">
        <v>0</v>
      </c>
      <c r="AG13" s="451"/>
      <c r="AH13" s="414">
        <v>4</v>
      </c>
      <c r="AI13" s="414"/>
      <c r="AJ13" s="415"/>
      <c r="AK13" s="416">
        <v>0</v>
      </c>
      <c r="AL13" s="417"/>
      <c r="AM13" s="418"/>
      <c r="AN13" s="12"/>
      <c r="AO13" s="14"/>
    </row>
    <row r="14" spans="1:41" ht="15.75" customHeight="1">
      <c r="B14" s="190"/>
      <c r="C14" s="317" t="s">
        <v>57</v>
      </c>
      <c r="D14" s="317"/>
      <c r="E14" s="317"/>
      <c r="F14" s="317"/>
      <c r="G14" s="315">
        <f t="shared" si="0"/>
        <v>91</v>
      </c>
      <c r="H14" s="315"/>
      <c r="I14" s="198"/>
      <c r="J14" s="119">
        <v>0</v>
      </c>
      <c r="K14" s="288"/>
      <c r="L14" s="120">
        <v>25</v>
      </c>
      <c r="M14" s="120"/>
      <c r="N14" s="288"/>
      <c r="O14" s="271">
        <v>66</v>
      </c>
      <c r="P14" s="271"/>
      <c r="Q14" s="121"/>
      <c r="R14" s="269"/>
      <c r="S14" s="71"/>
      <c r="T14" s="320"/>
      <c r="U14" s="320"/>
      <c r="V14" s="451"/>
      <c r="W14" s="456"/>
      <c r="X14" s="456"/>
      <c r="Y14" s="414"/>
      <c r="Z14" s="414"/>
      <c r="AA14" s="414"/>
      <c r="AB14" s="414"/>
      <c r="AC14" s="416"/>
      <c r="AD14" s="417"/>
      <c r="AE14" s="418"/>
      <c r="AF14" s="417"/>
      <c r="AG14" s="451"/>
      <c r="AH14" s="414"/>
      <c r="AI14" s="414"/>
      <c r="AJ14" s="415"/>
      <c r="AK14" s="416"/>
      <c r="AL14" s="417"/>
      <c r="AM14" s="418"/>
      <c r="AN14" s="12"/>
      <c r="AO14" s="14"/>
    </row>
    <row r="15" spans="1:41" ht="15.75" customHeight="1">
      <c r="B15" s="190"/>
      <c r="C15" s="318" t="s">
        <v>22</v>
      </c>
      <c r="D15" s="318"/>
      <c r="E15" s="318"/>
      <c r="F15" s="318"/>
      <c r="G15" s="254">
        <f t="shared" si="0"/>
        <v>134</v>
      </c>
      <c r="H15" s="254"/>
      <c r="I15" s="316"/>
      <c r="J15" s="94">
        <v>2</v>
      </c>
      <c r="K15" s="103"/>
      <c r="L15" s="95">
        <v>38</v>
      </c>
      <c r="M15" s="95"/>
      <c r="N15" s="103"/>
      <c r="O15" s="113">
        <v>94</v>
      </c>
      <c r="P15" s="113"/>
      <c r="Q15" s="122"/>
      <c r="R15" s="270"/>
      <c r="S15" s="71"/>
      <c r="T15" s="321" t="s">
        <v>26</v>
      </c>
      <c r="U15" s="321"/>
      <c r="V15" s="451">
        <v>0</v>
      </c>
      <c r="W15" s="456"/>
      <c r="X15" s="456"/>
      <c r="Y15" s="456">
        <v>16</v>
      </c>
      <c r="Z15" s="456"/>
      <c r="AA15" s="456"/>
      <c r="AB15" s="456"/>
      <c r="AC15" s="422">
        <v>54</v>
      </c>
      <c r="AD15" s="423"/>
      <c r="AE15" s="424"/>
      <c r="AF15" s="423">
        <v>0</v>
      </c>
      <c r="AG15" s="452"/>
      <c r="AH15" s="419">
        <v>6</v>
      </c>
      <c r="AI15" s="419"/>
      <c r="AJ15" s="420"/>
      <c r="AK15" s="422">
        <v>2</v>
      </c>
      <c r="AL15" s="423"/>
      <c r="AM15" s="424"/>
      <c r="AN15" s="12"/>
      <c r="AO15" s="14"/>
    </row>
    <row r="16" spans="1:41" ht="15.75" customHeight="1">
      <c r="B16" s="190" t="s">
        <v>26</v>
      </c>
      <c r="C16" s="272" t="s">
        <v>56</v>
      </c>
      <c r="D16" s="272"/>
      <c r="E16" s="272"/>
      <c r="F16" s="272"/>
      <c r="G16" s="251">
        <f t="shared" si="0"/>
        <v>229</v>
      </c>
      <c r="H16" s="251"/>
      <c r="I16" s="314"/>
      <c r="J16" s="101">
        <v>0</v>
      </c>
      <c r="K16" s="102"/>
      <c r="L16" s="118">
        <v>65</v>
      </c>
      <c r="M16" s="118"/>
      <c r="N16" s="102"/>
      <c r="O16" s="114">
        <v>164</v>
      </c>
      <c r="P16" s="114"/>
      <c r="Q16" s="157"/>
      <c r="R16" s="274"/>
      <c r="S16" s="71"/>
      <c r="T16" s="322"/>
      <c r="U16" s="322"/>
      <c r="V16" s="452"/>
      <c r="W16" s="419"/>
      <c r="X16" s="419"/>
      <c r="Y16" s="419"/>
      <c r="Z16" s="419"/>
      <c r="AA16" s="419"/>
      <c r="AB16" s="419"/>
      <c r="AC16" s="287"/>
      <c r="AD16" s="425"/>
      <c r="AE16" s="426"/>
      <c r="AF16" s="425"/>
      <c r="AG16" s="453"/>
      <c r="AH16" s="286"/>
      <c r="AI16" s="286"/>
      <c r="AJ16" s="421"/>
      <c r="AK16" s="287"/>
      <c r="AL16" s="425"/>
      <c r="AM16" s="426"/>
      <c r="AN16" s="12"/>
      <c r="AO16" s="14"/>
    </row>
    <row r="17" spans="1:49" ht="15.75" customHeight="1">
      <c r="B17" s="190"/>
      <c r="C17" s="317" t="s">
        <v>57</v>
      </c>
      <c r="D17" s="317"/>
      <c r="E17" s="317"/>
      <c r="F17" s="317"/>
      <c r="G17" s="315">
        <f t="shared" si="0"/>
        <v>87</v>
      </c>
      <c r="H17" s="315"/>
      <c r="I17" s="198"/>
      <c r="J17" s="119">
        <v>0</v>
      </c>
      <c r="K17" s="288"/>
      <c r="L17" s="120">
        <v>19</v>
      </c>
      <c r="M17" s="120"/>
      <c r="N17" s="288"/>
      <c r="O17" s="271">
        <v>68</v>
      </c>
      <c r="P17" s="271"/>
      <c r="Q17" s="121"/>
      <c r="R17" s="269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190"/>
      <c r="C18" s="318" t="s">
        <v>22</v>
      </c>
      <c r="D18" s="318"/>
      <c r="E18" s="318"/>
      <c r="F18" s="318"/>
      <c r="G18" s="254">
        <f t="shared" si="0"/>
        <v>159</v>
      </c>
      <c r="H18" s="254"/>
      <c r="I18" s="316"/>
      <c r="J18" s="94">
        <v>0</v>
      </c>
      <c r="K18" s="103"/>
      <c r="L18" s="95">
        <v>54</v>
      </c>
      <c r="M18" s="95"/>
      <c r="N18" s="103"/>
      <c r="O18" s="113">
        <v>105</v>
      </c>
      <c r="P18" s="113"/>
      <c r="Q18" s="122"/>
      <c r="R18" s="270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323" t="s">
        <v>53</v>
      </c>
      <c r="M20" s="324"/>
      <c r="N20" s="324"/>
      <c r="O20" s="324"/>
      <c r="P20" s="97"/>
      <c r="Q20" s="97"/>
      <c r="R20" s="324"/>
      <c r="T20" s="31" t="s">
        <v>103</v>
      </c>
      <c r="U20" s="30" t="s">
        <v>66</v>
      </c>
      <c r="W20" s="13"/>
      <c r="AL20" s="13"/>
      <c r="AM20" s="35"/>
      <c r="AO20" s="323" t="s">
        <v>53</v>
      </c>
      <c r="AP20" s="323"/>
      <c r="AQ20" s="324"/>
      <c r="AR20" s="324"/>
      <c r="AS20" s="324"/>
      <c r="AT20" s="324"/>
      <c r="AU20" s="324"/>
      <c r="AV20" s="324"/>
    </row>
    <row r="21" spans="1:49" ht="15.75" customHeight="1" thickTop="1">
      <c r="B21" s="205" t="s">
        <v>23</v>
      </c>
      <c r="C21" s="343"/>
      <c r="D21" s="343"/>
      <c r="E21" s="343"/>
      <c r="F21" s="343"/>
      <c r="G21" s="343"/>
      <c r="H21" s="343"/>
      <c r="I21" s="205" t="s">
        <v>24</v>
      </c>
      <c r="J21" s="352"/>
      <c r="K21" s="353"/>
      <c r="L21" s="167" t="s">
        <v>49</v>
      </c>
      <c r="M21" s="168"/>
      <c r="N21" s="276" t="s">
        <v>55</v>
      </c>
      <c r="O21" s="276"/>
      <c r="P21" s="329" t="s">
        <v>100</v>
      </c>
      <c r="Q21" s="330"/>
      <c r="R21" s="331"/>
      <c r="S21" s="12"/>
      <c r="T21" s="276" t="s">
        <v>23</v>
      </c>
      <c r="U21" s="475"/>
      <c r="V21" s="475"/>
      <c r="W21" s="276" t="s">
        <v>24</v>
      </c>
      <c r="X21" s="276"/>
      <c r="Y21" s="276"/>
      <c r="Z21" s="276"/>
      <c r="AA21" s="457" t="s">
        <v>67</v>
      </c>
      <c r="AB21" s="458"/>
      <c r="AC21" s="357" t="s">
        <v>68</v>
      </c>
      <c r="AD21" s="276"/>
      <c r="AE21" s="276"/>
      <c r="AF21" s="357" t="s">
        <v>69</v>
      </c>
      <c r="AG21" s="276"/>
      <c r="AH21" s="276"/>
      <c r="AI21" s="204" t="s">
        <v>70</v>
      </c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370"/>
      <c r="AU21" s="370"/>
      <c r="AV21" s="370"/>
      <c r="AW21" s="12"/>
    </row>
    <row r="22" spans="1:49" ht="15.75" customHeight="1">
      <c r="B22" s="209"/>
      <c r="C22" s="344"/>
      <c r="D22" s="344"/>
      <c r="E22" s="344"/>
      <c r="F22" s="344"/>
      <c r="G22" s="344"/>
      <c r="H22" s="344"/>
      <c r="I22" s="209"/>
      <c r="J22" s="344"/>
      <c r="K22" s="210"/>
      <c r="L22" s="327"/>
      <c r="M22" s="328"/>
      <c r="N22" s="336"/>
      <c r="O22" s="336"/>
      <c r="P22" s="332" t="s">
        <v>101</v>
      </c>
      <c r="Q22" s="333"/>
      <c r="R22" s="334"/>
      <c r="S22" s="12"/>
      <c r="T22" s="336"/>
      <c r="U22" s="336"/>
      <c r="V22" s="336"/>
      <c r="W22" s="277"/>
      <c r="X22" s="277"/>
      <c r="Y22" s="277"/>
      <c r="Z22" s="277"/>
      <c r="AA22" s="459"/>
      <c r="AB22" s="460"/>
      <c r="AC22" s="277"/>
      <c r="AD22" s="277"/>
      <c r="AE22" s="277"/>
      <c r="AF22" s="277"/>
      <c r="AG22" s="277"/>
      <c r="AH22" s="277"/>
      <c r="AI22" s="277" t="s">
        <v>24</v>
      </c>
      <c r="AJ22" s="277"/>
      <c r="AK22" s="277"/>
      <c r="AL22" s="277"/>
      <c r="AM22" s="364" t="s">
        <v>71</v>
      </c>
      <c r="AN22" s="365"/>
      <c r="AO22" s="365"/>
      <c r="AP22" s="365"/>
      <c r="AQ22" s="366"/>
      <c r="AR22" s="373" t="s">
        <v>99</v>
      </c>
      <c r="AS22" s="374"/>
      <c r="AT22" s="373" t="s">
        <v>22</v>
      </c>
      <c r="AU22" s="374"/>
      <c r="AV22" s="375"/>
    </row>
    <row r="23" spans="1:49" ht="15.75" customHeight="1">
      <c r="B23" s="309" t="s">
        <v>24</v>
      </c>
      <c r="C23" s="350"/>
      <c r="D23" s="350"/>
      <c r="E23" s="350"/>
      <c r="F23" s="350"/>
      <c r="G23" s="350"/>
      <c r="H23" s="350"/>
      <c r="I23" s="104">
        <f>SUM(I24:K35)</f>
        <v>277</v>
      </c>
      <c r="J23" s="106"/>
      <c r="K23" s="263"/>
      <c r="L23" s="430">
        <f>SUM(L24:M35)</f>
        <v>4</v>
      </c>
      <c r="M23" s="476"/>
      <c r="N23" s="430">
        <f>SUM(N24:O35)</f>
        <v>66</v>
      </c>
      <c r="O23" s="476"/>
      <c r="P23" s="104">
        <f>SUM(P24:R35)</f>
        <v>207</v>
      </c>
      <c r="Q23" s="106"/>
      <c r="R23" s="263"/>
      <c r="S23" s="12"/>
      <c r="T23" s="336"/>
      <c r="U23" s="336"/>
      <c r="V23" s="336"/>
      <c r="W23" s="336"/>
      <c r="X23" s="336"/>
      <c r="Y23" s="336"/>
      <c r="Z23" s="336"/>
      <c r="AA23" s="461"/>
      <c r="AB23" s="462"/>
      <c r="AC23" s="336"/>
      <c r="AD23" s="336"/>
      <c r="AE23" s="336"/>
      <c r="AF23" s="336"/>
      <c r="AG23" s="336"/>
      <c r="AH23" s="336"/>
      <c r="AI23" s="277"/>
      <c r="AJ23" s="277"/>
      <c r="AK23" s="277"/>
      <c r="AL23" s="277"/>
      <c r="AM23" s="367"/>
      <c r="AN23" s="368"/>
      <c r="AO23" s="368"/>
      <c r="AP23" s="368"/>
      <c r="AQ23" s="369"/>
      <c r="AR23" s="376"/>
      <c r="AS23" s="377"/>
      <c r="AT23" s="376"/>
      <c r="AU23" s="377"/>
      <c r="AV23" s="378"/>
    </row>
    <row r="24" spans="1:49" ht="15.75" customHeight="1">
      <c r="A24" s="8"/>
      <c r="B24" s="335" t="s">
        <v>2</v>
      </c>
      <c r="C24" s="279" t="s">
        <v>64</v>
      </c>
      <c r="D24" s="193"/>
      <c r="E24" s="193"/>
      <c r="F24" s="193"/>
      <c r="G24" s="193"/>
      <c r="H24" s="193"/>
      <c r="I24" s="250">
        <f>SUM(L24:R24)</f>
        <v>15</v>
      </c>
      <c r="J24" s="251"/>
      <c r="K24" s="354"/>
      <c r="L24" s="101">
        <v>1</v>
      </c>
      <c r="M24" s="114"/>
      <c r="N24" s="101">
        <v>7</v>
      </c>
      <c r="O24" s="114"/>
      <c r="P24" s="101">
        <v>7</v>
      </c>
      <c r="Q24" s="118"/>
      <c r="R24" s="114"/>
      <c r="S24" s="12"/>
      <c r="T24" s="335" t="s">
        <v>24</v>
      </c>
      <c r="U24" s="7" t="s">
        <v>72</v>
      </c>
      <c r="V24" s="7"/>
      <c r="W24" s="115">
        <f t="shared" ref="W24:W35" si="1">SUM(AA24:AH24)</f>
        <v>21</v>
      </c>
      <c r="X24" s="389"/>
      <c r="Y24" s="389"/>
      <c r="Z24" s="117"/>
      <c r="AA24" s="477">
        <f t="shared" ref="AA24:AC26" si="2">SUM(AA27,AA30,AA33)</f>
        <v>0</v>
      </c>
      <c r="AB24" s="478"/>
      <c r="AC24" s="115">
        <f t="shared" si="2"/>
        <v>12</v>
      </c>
      <c r="AD24" s="389"/>
      <c r="AE24" s="117"/>
      <c r="AF24" s="115">
        <f>SUM(AF27,AF30,AF33)</f>
        <v>9</v>
      </c>
      <c r="AG24" s="389"/>
      <c r="AH24" s="117"/>
      <c r="AI24" s="465">
        <f>SUM(AM24:AV26)</f>
        <v>205508</v>
      </c>
      <c r="AJ24" s="466"/>
      <c r="AK24" s="466"/>
      <c r="AL24" s="466"/>
      <c r="AM24" s="387">
        <f>SUM(AM27:AQ35)</f>
        <v>205248</v>
      </c>
      <c r="AN24" s="388"/>
      <c r="AO24" s="388"/>
      <c r="AP24" s="388"/>
      <c r="AQ24" s="388"/>
      <c r="AR24" s="371">
        <f>SUM(AR27:AS35)</f>
        <v>189</v>
      </c>
      <c r="AS24" s="371"/>
      <c r="AT24" s="358">
        <f>SUM(AT27:AV35)</f>
        <v>71</v>
      </c>
      <c r="AU24" s="358"/>
      <c r="AV24" s="359"/>
    </row>
    <row r="25" spans="1:49" ht="15.75" customHeight="1">
      <c r="A25" s="8"/>
      <c r="B25" s="190"/>
      <c r="C25" s="12" t="s">
        <v>4</v>
      </c>
      <c r="D25" s="14"/>
      <c r="E25" s="14"/>
      <c r="F25" s="14"/>
      <c r="G25" s="14"/>
      <c r="H25" s="14"/>
      <c r="I25" s="325">
        <f>SUM(L25:R25)</f>
        <v>0</v>
      </c>
      <c r="J25" s="315"/>
      <c r="K25" s="326"/>
      <c r="L25" s="119">
        <v>0</v>
      </c>
      <c r="M25" s="271"/>
      <c r="N25" s="119">
        <v>0</v>
      </c>
      <c r="O25" s="271"/>
      <c r="P25" s="119">
        <v>0</v>
      </c>
      <c r="Q25" s="120"/>
      <c r="R25" s="271"/>
      <c r="S25" s="12"/>
      <c r="T25" s="190"/>
      <c r="U25" s="291" t="s">
        <v>73</v>
      </c>
      <c r="V25" s="292"/>
      <c r="W25" s="390">
        <f t="shared" si="1"/>
        <v>625</v>
      </c>
      <c r="X25" s="391"/>
      <c r="Y25" s="391"/>
      <c r="Z25" s="392"/>
      <c r="AA25" s="479">
        <f t="shared" si="2"/>
        <v>0</v>
      </c>
      <c r="AB25" s="480"/>
      <c r="AC25" s="390">
        <f t="shared" si="2"/>
        <v>157</v>
      </c>
      <c r="AD25" s="391"/>
      <c r="AE25" s="392"/>
      <c r="AF25" s="390">
        <f>SUM(AF28,AF31,AF34)</f>
        <v>468</v>
      </c>
      <c r="AG25" s="391"/>
      <c r="AH25" s="392"/>
      <c r="AI25" s="467"/>
      <c r="AJ25" s="468"/>
      <c r="AK25" s="468"/>
      <c r="AL25" s="468"/>
      <c r="AM25" s="388"/>
      <c r="AN25" s="388"/>
      <c r="AO25" s="388"/>
      <c r="AP25" s="388"/>
      <c r="AQ25" s="388"/>
      <c r="AR25" s="371"/>
      <c r="AS25" s="371"/>
      <c r="AT25" s="360"/>
      <c r="AU25" s="360"/>
      <c r="AV25" s="361"/>
    </row>
    <row r="26" spans="1:49" ht="15.75" customHeight="1">
      <c r="A26" s="8"/>
      <c r="B26" s="190"/>
      <c r="C26" s="12" t="s">
        <v>65</v>
      </c>
      <c r="D26" s="14"/>
      <c r="E26" s="14"/>
      <c r="F26" s="14"/>
      <c r="G26" s="14"/>
      <c r="H26" s="14"/>
      <c r="I26" s="325">
        <f t="shared" ref="I26:I35" si="3">SUM(L26:R26)</f>
        <v>20</v>
      </c>
      <c r="J26" s="315"/>
      <c r="K26" s="326"/>
      <c r="L26" s="119">
        <v>1</v>
      </c>
      <c r="M26" s="271"/>
      <c r="N26" s="119">
        <v>10</v>
      </c>
      <c r="O26" s="271"/>
      <c r="P26" s="119">
        <v>9</v>
      </c>
      <c r="Q26" s="120"/>
      <c r="R26" s="271"/>
      <c r="S26" s="12"/>
      <c r="T26" s="190"/>
      <c r="U26" s="293" t="s">
        <v>98</v>
      </c>
      <c r="V26" s="294"/>
      <c r="W26" s="110">
        <f t="shared" si="1"/>
        <v>0</v>
      </c>
      <c r="X26" s="289"/>
      <c r="Y26" s="289"/>
      <c r="Z26" s="112"/>
      <c r="AA26" s="481">
        <f t="shared" si="2"/>
        <v>0</v>
      </c>
      <c r="AB26" s="482"/>
      <c r="AC26" s="110">
        <f t="shared" si="2"/>
        <v>0</v>
      </c>
      <c r="AD26" s="289"/>
      <c r="AE26" s="112"/>
      <c r="AF26" s="110">
        <f>SUM(AF29,AF32,AF35)</f>
        <v>0</v>
      </c>
      <c r="AG26" s="289"/>
      <c r="AH26" s="112"/>
      <c r="AI26" s="467"/>
      <c r="AJ26" s="468"/>
      <c r="AK26" s="468"/>
      <c r="AL26" s="468"/>
      <c r="AM26" s="388"/>
      <c r="AN26" s="388"/>
      <c r="AO26" s="388"/>
      <c r="AP26" s="388"/>
      <c r="AQ26" s="388"/>
      <c r="AR26" s="371"/>
      <c r="AS26" s="371"/>
      <c r="AT26" s="362"/>
      <c r="AU26" s="362"/>
      <c r="AV26" s="363"/>
    </row>
    <row r="27" spans="1:49" ht="15.75" customHeight="1">
      <c r="A27" s="8"/>
      <c r="B27" s="336"/>
      <c r="C27" s="15" t="s">
        <v>22</v>
      </c>
      <c r="D27" s="16"/>
      <c r="E27" s="16"/>
      <c r="F27" s="16"/>
      <c r="G27" s="16"/>
      <c r="H27" s="16"/>
      <c r="I27" s="253">
        <f t="shared" si="3"/>
        <v>21</v>
      </c>
      <c r="J27" s="254"/>
      <c r="K27" s="282"/>
      <c r="L27" s="94">
        <v>0</v>
      </c>
      <c r="M27" s="113"/>
      <c r="N27" s="94">
        <v>4</v>
      </c>
      <c r="O27" s="113"/>
      <c r="P27" s="94">
        <v>17</v>
      </c>
      <c r="Q27" s="95"/>
      <c r="R27" s="113"/>
      <c r="S27" s="12"/>
      <c r="T27" s="190" t="s">
        <v>2</v>
      </c>
      <c r="U27" s="7" t="s">
        <v>72</v>
      </c>
      <c r="V27" s="7"/>
      <c r="W27" s="115">
        <f t="shared" si="1"/>
        <v>7</v>
      </c>
      <c r="X27" s="389"/>
      <c r="Y27" s="389"/>
      <c r="Z27" s="117"/>
      <c r="AA27" s="469">
        <v>0</v>
      </c>
      <c r="AB27" s="470"/>
      <c r="AC27" s="101">
        <v>7</v>
      </c>
      <c r="AD27" s="102"/>
      <c r="AE27" s="127"/>
      <c r="AF27" s="101">
        <v>0</v>
      </c>
      <c r="AG27" s="102"/>
      <c r="AH27" s="127"/>
      <c r="AI27" s="465">
        <f>SUM(AM27:AV29)</f>
        <v>82374</v>
      </c>
      <c r="AJ27" s="466"/>
      <c r="AK27" s="466"/>
      <c r="AL27" s="466"/>
      <c r="AM27" s="286">
        <v>82270</v>
      </c>
      <c r="AN27" s="290"/>
      <c r="AO27" s="290"/>
      <c r="AP27" s="290"/>
      <c r="AQ27" s="290"/>
      <c r="AR27" s="372">
        <v>34</v>
      </c>
      <c r="AS27" s="372"/>
      <c r="AT27" s="286">
        <v>70</v>
      </c>
      <c r="AU27" s="286"/>
      <c r="AV27" s="287"/>
    </row>
    <row r="28" spans="1:49" ht="15.75" customHeight="1">
      <c r="B28" s="190" t="s">
        <v>3</v>
      </c>
      <c r="C28" s="340" t="s">
        <v>64</v>
      </c>
      <c r="D28" s="351"/>
      <c r="E28" s="351"/>
      <c r="F28" s="351"/>
      <c r="G28" s="351"/>
      <c r="H28" s="351"/>
      <c r="I28" s="250">
        <f t="shared" si="3"/>
        <v>17</v>
      </c>
      <c r="J28" s="251"/>
      <c r="K28" s="354"/>
      <c r="L28" s="101">
        <v>0</v>
      </c>
      <c r="M28" s="114"/>
      <c r="N28" s="101">
        <v>10</v>
      </c>
      <c r="O28" s="114"/>
      <c r="P28" s="101">
        <v>7</v>
      </c>
      <c r="Q28" s="118"/>
      <c r="R28" s="114"/>
      <c r="S28" s="12"/>
      <c r="T28" s="190"/>
      <c r="U28" s="291" t="s">
        <v>73</v>
      </c>
      <c r="V28" s="292"/>
      <c r="W28" s="390">
        <f t="shared" si="1"/>
        <v>128</v>
      </c>
      <c r="X28" s="391"/>
      <c r="Y28" s="391"/>
      <c r="Z28" s="392"/>
      <c r="AA28" s="471">
        <v>0</v>
      </c>
      <c r="AB28" s="472"/>
      <c r="AC28" s="119">
        <v>128</v>
      </c>
      <c r="AD28" s="288"/>
      <c r="AE28" s="278"/>
      <c r="AF28" s="119">
        <v>0</v>
      </c>
      <c r="AG28" s="288"/>
      <c r="AH28" s="278"/>
      <c r="AI28" s="467"/>
      <c r="AJ28" s="468"/>
      <c r="AK28" s="468"/>
      <c r="AL28" s="468"/>
      <c r="AM28" s="290"/>
      <c r="AN28" s="290"/>
      <c r="AO28" s="290"/>
      <c r="AP28" s="290"/>
      <c r="AQ28" s="290"/>
      <c r="AR28" s="372"/>
      <c r="AS28" s="372"/>
      <c r="AT28" s="286"/>
      <c r="AU28" s="286"/>
      <c r="AV28" s="287"/>
    </row>
    <row r="29" spans="1:49" ht="15.75" customHeight="1">
      <c r="B29" s="190"/>
      <c r="C29" s="12" t="s">
        <v>4</v>
      </c>
      <c r="D29" s="14"/>
      <c r="E29" s="14"/>
      <c r="F29" s="14"/>
      <c r="G29" s="14"/>
      <c r="H29" s="14"/>
      <c r="I29" s="325">
        <f t="shared" si="3"/>
        <v>1</v>
      </c>
      <c r="J29" s="315"/>
      <c r="K29" s="326"/>
      <c r="L29" s="119">
        <v>0</v>
      </c>
      <c r="M29" s="271"/>
      <c r="N29" s="119">
        <v>0</v>
      </c>
      <c r="O29" s="271"/>
      <c r="P29" s="119">
        <v>1</v>
      </c>
      <c r="Q29" s="120"/>
      <c r="R29" s="271"/>
      <c r="S29" s="12"/>
      <c r="T29" s="190"/>
      <c r="U29" s="293" t="s">
        <v>98</v>
      </c>
      <c r="V29" s="294"/>
      <c r="W29" s="110">
        <f t="shared" si="1"/>
        <v>0</v>
      </c>
      <c r="X29" s="289"/>
      <c r="Y29" s="289"/>
      <c r="Z29" s="112"/>
      <c r="AA29" s="473">
        <v>0</v>
      </c>
      <c r="AB29" s="474"/>
      <c r="AC29" s="94">
        <v>0</v>
      </c>
      <c r="AD29" s="103"/>
      <c r="AE29" s="126"/>
      <c r="AF29" s="94">
        <v>0</v>
      </c>
      <c r="AG29" s="103"/>
      <c r="AH29" s="126"/>
      <c r="AI29" s="467"/>
      <c r="AJ29" s="468"/>
      <c r="AK29" s="468"/>
      <c r="AL29" s="468"/>
      <c r="AM29" s="290"/>
      <c r="AN29" s="290"/>
      <c r="AO29" s="290"/>
      <c r="AP29" s="290"/>
      <c r="AQ29" s="290"/>
      <c r="AR29" s="372"/>
      <c r="AS29" s="372"/>
      <c r="AT29" s="286"/>
      <c r="AU29" s="286"/>
      <c r="AV29" s="287"/>
    </row>
    <row r="30" spans="1:49" ht="15.75" customHeight="1">
      <c r="B30" s="190"/>
      <c r="C30" s="12" t="s">
        <v>65</v>
      </c>
      <c r="D30" s="14"/>
      <c r="E30" s="14"/>
      <c r="F30" s="14"/>
      <c r="G30" s="14"/>
      <c r="H30" s="14"/>
      <c r="I30" s="325">
        <f t="shared" si="3"/>
        <v>1</v>
      </c>
      <c r="J30" s="315"/>
      <c r="K30" s="326"/>
      <c r="L30" s="119">
        <v>0</v>
      </c>
      <c r="M30" s="271"/>
      <c r="N30" s="119">
        <v>0</v>
      </c>
      <c r="O30" s="271"/>
      <c r="P30" s="119">
        <v>1</v>
      </c>
      <c r="Q30" s="120"/>
      <c r="R30" s="271"/>
      <c r="S30" s="12"/>
      <c r="T30" s="190" t="s">
        <v>3</v>
      </c>
      <c r="U30" s="7" t="s">
        <v>72</v>
      </c>
      <c r="V30" s="7"/>
      <c r="W30" s="115">
        <f t="shared" si="1"/>
        <v>2</v>
      </c>
      <c r="X30" s="389"/>
      <c r="Y30" s="389"/>
      <c r="Z30" s="117"/>
      <c r="AA30" s="469">
        <v>0</v>
      </c>
      <c r="AB30" s="470"/>
      <c r="AC30" s="157">
        <v>2</v>
      </c>
      <c r="AD30" s="274"/>
      <c r="AE30" s="274"/>
      <c r="AF30" s="101">
        <v>0</v>
      </c>
      <c r="AG30" s="102"/>
      <c r="AH30" s="127"/>
      <c r="AI30" s="465">
        <f>SUM(AM30:AV32)</f>
        <v>57981</v>
      </c>
      <c r="AJ30" s="466"/>
      <c r="AK30" s="466"/>
      <c r="AL30" s="466"/>
      <c r="AM30" s="286">
        <v>57849</v>
      </c>
      <c r="AN30" s="290"/>
      <c r="AO30" s="290"/>
      <c r="AP30" s="290"/>
      <c r="AQ30" s="290"/>
      <c r="AR30" s="295">
        <v>131</v>
      </c>
      <c r="AS30" s="295"/>
      <c r="AT30" s="286">
        <v>1</v>
      </c>
      <c r="AU30" s="286"/>
      <c r="AV30" s="287"/>
    </row>
    <row r="31" spans="1:49" ht="15.75" customHeight="1">
      <c r="B31" s="336"/>
      <c r="C31" s="15" t="s">
        <v>22</v>
      </c>
      <c r="D31" s="16"/>
      <c r="E31" s="16"/>
      <c r="F31" s="16"/>
      <c r="G31" s="16"/>
      <c r="H31" s="16"/>
      <c r="I31" s="253">
        <f t="shared" si="3"/>
        <v>75</v>
      </c>
      <c r="J31" s="254"/>
      <c r="K31" s="282"/>
      <c r="L31" s="94">
        <v>1</v>
      </c>
      <c r="M31" s="113"/>
      <c r="N31" s="94">
        <v>17</v>
      </c>
      <c r="O31" s="113"/>
      <c r="P31" s="94">
        <v>57</v>
      </c>
      <c r="Q31" s="95"/>
      <c r="R31" s="113"/>
      <c r="S31" s="12"/>
      <c r="T31" s="190"/>
      <c r="U31" s="291" t="s">
        <v>73</v>
      </c>
      <c r="V31" s="292"/>
      <c r="W31" s="390">
        <f t="shared" si="1"/>
        <v>26</v>
      </c>
      <c r="X31" s="391"/>
      <c r="Y31" s="391"/>
      <c r="Z31" s="392"/>
      <c r="AA31" s="471">
        <v>0</v>
      </c>
      <c r="AB31" s="472"/>
      <c r="AC31" s="121">
        <v>26</v>
      </c>
      <c r="AD31" s="269"/>
      <c r="AE31" s="269"/>
      <c r="AF31" s="119">
        <v>0</v>
      </c>
      <c r="AG31" s="288"/>
      <c r="AH31" s="278"/>
      <c r="AI31" s="467"/>
      <c r="AJ31" s="468"/>
      <c r="AK31" s="468"/>
      <c r="AL31" s="468"/>
      <c r="AM31" s="290"/>
      <c r="AN31" s="290"/>
      <c r="AO31" s="290"/>
      <c r="AP31" s="290"/>
      <c r="AQ31" s="290"/>
      <c r="AR31" s="295"/>
      <c r="AS31" s="295"/>
      <c r="AT31" s="286"/>
      <c r="AU31" s="286"/>
      <c r="AV31" s="287"/>
    </row>
    <row r="32" spans="1:49" ht="15.75" customHeight="1">
      <c r="B32" s="190" t="s">
        <v>26</v>
      </c>
      <c r="C32" s="340" t="s">
        <v>64</v>
      </c>
      <c r="D32" s="351"/>
      <c r="E32" s="351"/>
      <c r="F32" s="351"/>
      <c r="G32" s="351"/>
      <c r="H32" s="351"/>
      <c r="I32" s="250">
        <f t="shared" si="3"/>
        <v>35</v>
      </c>
      <c r="J32" s="251"/>
      <c r="K32" s="354"/>
      <c r="L32" s="101">
        <v>0</v>
      </c>
      <c r="M32" s="114"/>
      <c r="N32" s="101">
        <v>9</v>
      </c>
      <c r="O32" s="114"/>
      <c r="P32" s="101">
        <v>26</v>
      </c>
      <c r="Q32" s="118"/>
      <c r="R32" s="114"/>
      <c r="S32" s="12"/>
      <c r="T32" s="190"/>
      <c r="U32" s="293" t="s">
        <v>98</v>
      </c>
      <c r="V32" s="294"/>
      <c r="W32" s="110">
        <f t="shared" si="1"/>
        <v>0</v>
      </c>
      <c r="X32" s="289"/>
      <c r="Y32" s="289"/>
      <c r="Z32" s="112"/>
      <c r="AA32" s="473">
        <v>0</v>
      </c>
      <c r="AB32" s="474"/>
      <c r="AC32" s="122">
        <v>0</v>
      </c>
      <c r="AD32" s="270"/>
      <c r="AE32" s="270"/>
      <c r="AF32" s="94">
        <v>0</v>
      </c>
      <c r="AG32" s="103"/>
      <c r="AH32" s="126"/>
      <c r="AI32" s="467"/>
      <c r="AJ32" s="468"/>
      <c r="AK32" s="468"/>
      <c r="AL32" s="468"/>
      <c r="AM32" s="290"/>
      <c r="AN32" s="290"/>
      <c r="AO32" s="290"/>
      <c r="AP32" s="290"/>
      <c r="AQ32" s="290"/>
      <c r="AR32" s="295"/>
      <c r="AS32" s="295"/>
      <c r="AT32" s="286"/>
      <c r="AU32" s="286"/>
      <c r="AV32" s="287"/>
    </row>
    <row r="33" spans="2:48" ht="15.75" customHeight="1">
      <c r="B33" s="190"/>
      <c r="C33" s="12" t="s">
        <v>4</v>
      </c>
      <c r="D33" s="14"/>
      <c r="E33" s="14"/>
      <c r="F33" s="14"/>
      <c r="G33" s="14"/>
      <c r="H33" s="14"/>
      <c r="I33" s="325">
        <f t="shared" si="3"/>
        <v>0</v>
      </c>
      <c r="J33" s="315"/>
      <c r="K33" s="326"/>
      <c r="L33" s="119">
        <v>0</v>
      </c>
      <c r="M33" s="271"/>
      <c r="N33" s="119">
        <v>0</v>
      </c>
      <c r="O33" s="271"/>
      <c r="P33" s="119">
        <v>0</v>
      </c>
      <c r="Q33" s="120"/>
      <c r="R33" s="271"/>
      <c r="S33" s="12"/>
      <c r="T33" s="190" t="s">
        <v>26</v>
      </c>
      <c r="U33" s="7" t="s">
        <v>72</v>
      </c>
      <c r="V33" s="7"/>
      <c r="W33" s="115">
        <f t="shared" si="1"/>
        <v>12</v>
      </c>
      <c r="X33" s="389"/>
      <c r="Y33" s="389"/>
      <c r="Z33" s="117"/>
      <c r="AA33" s="469">
        <v>0</v>
      </c>
      <c r="AB33" s="470"/>
      <c r="AC33" s="157">
        <v>3</v>
      </c>
      <c r="AD33" s="274"/>
      <c r="AE33" s="274"/>
      <c r="AF33" s="101">
        <v>9</v>
      </c>
      <c r="AG33" s="102"/>
      <c r="AH33" s="127"/>
      <c r="AI33" s="465">
        <f>SUM(AM33:AV35)</f>
        <v>65153</v>
      </c>
      <c r="AJ33" s="466"/>
      <c r="AK33" s="466"/>
      <c r="AL33" s="466"/>
      <c r="AM33" s="286">
        <v>65129</v>
      </c>
      <c r="AN33" s="290"/>
      <c r="AO33" s="290"/>
      <c r="AP33" s="290"/>
      <c r="AQ33" s="290"/>
      <c r="AR33" s="295">
        <v>24</v>
      </c>
      <c r="AS33" s="295"/>
      <c r="AT33" s="286">
        <v>0</v>
      </c>
      <c r="AU33" s="286"/>
      <c r="AV33" s="287"/>
    </row>
    <row r="34" spans="2:48" ht="15.75" customHeight="1">
      <c r="B34" s="190"/>
      <c r="C34" s="12" t="s">
        <v>65</v>
      </c>
      <c r="D34" s="14"/>
      <c r="E34" s="14"/>
      <c r="F34" s="14"/>
      <c r="G34" s="14"/>
      <c r="H34" s="14"/>
      <c r="I34" s="325">
        <f t="shared" si="3"/>
        <v>1</v>
      </c>
      <c r="J34" s="315"/>
      <c r="K34" s="326"/>
      <c r="L34" s="119">
        <v>0</v>
      </c>
      <c r="M34" s="271"/>
      <c r="N34" s="119">
        <v>1</v>
      </c>
      <c r="O34" s="271"/>
      <c r="P34" s="119">
        <v>0</v>
      </c>
      <c r="Q34" s="120"/>
      <c r="R34" s="271"/>
      <c r="S34" s="12"/>
      <c r="T34" s="190"/>
      <c r="U34" s="291" t="s">
        <v>73</v>
      </c>
      <c r="V34" s="292"/>
      <c r="W34" s="390">
        <f t="shared" si="1"/>
        <v>471</v>
      </c>
      <c r="X34" s="391"/>
      <c r="Y34" s="391"/>
      <c r="Z34" s="392"/>
      <c r="AA34" s="471">
        <v>0</v>
      </c>
      <c r="AB34" s="472"/>
      <c r="AC34" s="121">
        <v>3</v>
      </c>
      <c r="AD34" s="269"/>
      <c r="AE34" s="269"/>
      <c r="AF34" s="119">
        <v>468</v>
      </c>
      <c r="AG34" s="288"/>
      <c r="AH34" s="278"/>
      <c r="AI34" s="467"/>
      <c r="AJ34" s="468"/>
      <c r="AK34" s="468"/>
      <c r="AL34" s="468"/>
      <c r="AM34" s="290"/>
      <c r="AN34" s="290"/>
      <c r="AO34" s="290"/>
      <c r="AP34" s="290"/>
      <c r="AQ34" s="290"/>
      <c r="AR34" s="295"/>
      <c r="AS34" s="295"/>
      <c r="AT34" s="286"/>
      <c r="AU34" s="286"/>
      <c r="AV34" s="287"/>
    </row>
    <row r="35" spans="2:48" ht="15.75" customHeight="1">
      <c r="B35" s="336"/>
      <c r="C35" s="15" t="s">
        <v>22</v>
      </c>
      <c r="D35" s="16"/>
      <c r="E35" s="16"/>
      <c r="F35" s="16"/>
      <c r="G35" s="16"/>
      <c r="H35" s="16"/>
      <c r="I35" s="253">
        <f t="shared" si="3"/>
        <v>91</v>
      </c>
      <c r="J35" s="254"/>
      <c r="K35" s="282"/>
      <c r="L35" s="94">
        <v>1</v>
      </c>
      <c r="M35" s="113"/>
      <c r="N35" s="94">
        <v>8</v>
      </c>
      <c r="O35" s="113"/>
      <c r="P35" s="94">
        <v>82</v>
      </c>
      <c r="Q35" s="95"/>
      <c r="R35" s="113"/>
      <c r="S35" s="12"/>
      <c r="T35" s="190"/>
      <c r="U35" s="293" t="s">
        <v>98</v>
      </c>
      <c r="V35" s="294"/>
      <c r="W35" s="110">
        <f t="shared" si="1"/>
        <v>0</v>
      </c>
      <c r="X35" s="289"/>
      <c r="Y35" s="289"/>
      <c r="Z35" s="112"/>
      <c r="AA35" s="473">
        <v>0</v>
      </c>
      <c r="AB35" s="474"/>
      <c r="AC35" s="122">
        <v>0</v>
      </c>
      <c r="AD35" s="270"/>
      <c r="AE35" s="270"/>
      <c r="AF35" s="94">
        <v>0</v>
      </c>
      <c r="AG35" s="103"/>
      <c r="AH35" s="126"/>
      <c r="AI35" s="467"/>
      <c r="AJ35" s="468"/>
      <c r="AK35" s="468"/>
      <c r="AL35" s="468"/>
      <c r="AM35" s="290"/>
      <c r="AN35" s="290"/>
      <c r="AO35" s="290"/>
      <c r="AP35" s="290"/>
      <c r="AQ35" s="290"/>
      <c r="AR35" s="295"/>
      <c r="AS35" s="295"/>
      <c r="AT35" s="286"/>
      <c r="AU35" s="286"/>
      <c r="AV35" s="287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55" t="s">
        <v>74</v>
      </c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  <c r="AO37" s="356"/>
      <c r="AP37" s="356"/>
      <c r="AQ37" s="356"/>
      <c r="AR37" s="356"/>
      <c r="AS37" s="356"/>
      <c r="AT37" s="356"/>
      <c r="AU37" s="356"/>
      <c r="AV37" s="356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323" t="s">
        <v>53</v>
      </c>
      <c r="Z39" s="324"/>
      <c r="AA39" s="324"/>
      <c r="AB39" s="324"/>
      <c r="AC39" s="324"/>
      <c r="AD39" s="324"/>
      <c r="AE39" s="324"/>
      <c r="AL39" s="34"/>
      <c r="AM39" s="6"/>
    </row>
    <row r="40" spans="2:48" ht="15.75" customHeight="1" thickTop="1" thickBot="1">
      <c r="B40" s="164" t="s">
        <v>23</v>
      </c>
      <c r="C40" s="165"/>
      <c r="D40" s="165"/>
      <c r="E40" s="165"/>
      <c r="F40" s="165"/>
      <c r="G40" s="166"/>
      <c r="H40" s="164" t="s">
        <v>24</v>
      </c>
      <c r="I40" s="345"/>
      <c r="J40" s="345"/>
      <c r="K40" s="346"/>
      <c r="L40" s="385" t="s">
        <v>25</v>
      </c>
      <c r="M40" s="170"/>
      <c r="N40" s="170"/>
      <c r="O40" s="170"/>
      <c r="P40" s="170"/>
      <c r="Q40" s="170"/>
      <c r="R40" s="170"/>
      <c r="S40" s="170"/>
      <c r="T40" s="170"/>
      <c r="U40" s="386"/>
      <c r="V40" s="379" t="s">
        <v>45</v>
      </c>
      <c r="W40" s="380"/>
      <c r="X40" s="381"/>
      <c r="Y40" s="276" t="s">
        <v>76</v>
      </c>
      <c r="Z40" s="276"/>
      <c r="AA40" s="276"/>
      <c r="AB40" s="276"/>
      <c r="AC40" s="276"/>
      <c r="AD40" s="276"/>
      <c r="AE40" s="276"/>
      <c r="AF40" s="12"/>
      <c r="AL40" s="34"/>
      <c r="AM40" s="6"/>
    </row>
    <row r="41" spans="2:48" ht="15.75" customHeight="1" thickTop="1">
      <c r="B41" s="167"/>
      <c r="C41" s="168"/>
      <c r="D41" s="168"/>
      <c r="E41" s="168"/>
      <c r="F41" s="168"/>
      <c r="G41" s="169"/>
      <c r="H41" s="347"/>
      <c r="I41" s="348"/>
      <c r="J41" s="348"/>
      <c r="K41" s="349"/>
      <c r="L41" s="283" t="s">
        <v>9</v>
      </c>
      <c r="M41" s="284"/>
      <c r="N41" s="284"/>
      <c r="O41" s="285"/>
      <c r="P41" s="167" t="s">
        <v>31</v>
      </c>
      <c r="Q41" s="168"/>
      <c r="R41" s="168"/>
      <c r="S41" s="168"/>
      <c r="T41" s="276" t="s">
        <v>32</v>
      </c>
      <c r="U41" s="276"/>
      <c r="V41" s="382"/>
      <c r="W41" s="383"/>
      <c r="X41" s="384"/>
      <c r="Y41" s="277"/>
      <c r="Z41" s="277"/>
      <c r="AA41" s="277"/>
      <c r="AB41" s="277"/>
      <c r="AC41" s="277"/>
      <c r="AD41" s="277"/>
      <c r="AE41" s="277"/>
      <c r="AF41" s="12"/>
      <c r="AL41" s="34"/>
      <c r="AM41" s="6"/>
    </row>
    <row r="42" spans="2:48" ht="15.75" customHeight="1">
      <c r="B42" s="337" t="s">
        <v>24</v>
      </c>
      <c r="C42" s="338"/>
      <c r="D42" s="338"/>
      <c r="E42" s="338"/>
      <c r="F42" s="338"/>
      <c r="G42" s="339"/>
      <c r="H42" s="104">
        <f>SUM(H43:K57)</f>
        <v>3399</v>
      </c>
      <c r="I42" s="107"/>
      <c r="J42" s="107"/>
      <c r="K42" s="275"/>
      <c r="L42" s="104">
        <f>SUM(L43:O57)</f>
        <v>292</v>
      </c>
      <c r="M42" s="107"/>
      <c r="N42" s="107"/>
      <c r="O42" s="275"/>
      <c r="P42" s="104">
        <f>SUM(P43:S57)</f>
        <v>283</v>
      </c>
      <c r="Q42" s="106"/>
      <c r="R42" s="106"/>
      <c r="S42" s="106"/>
      <c r="T42" s="104">
        <f>SUM(T43:U57)</f>
        <v>15</v>
      </c>
      <c r="U42" s="263"/>
      <c r="V42" s="104">
        <f>SUM(V43:X57)</f>
        <v>2646</v>
      </c>
      <c r="W42" s="107"/>
      <c r="X42" s="275"/>
      <c r="Y42" s="123">
        <f>SUM(Y43:AC57)</f>
        <v>163</v>
      </c>
      <c r="Z42" s="272"/>
      <c r="AA42" s="272"/>
      <c r="AB42" s="272"/>
      <c r="AC42" s="272"/>
      <c r="AD42" s="273"/>
      <c r="AE42" s="273"/>
      <c r="AF42" s="12"/>
      <c r="AL42" s="34"/>
      <c r="AM42" s="6"/>
    </row>
    <row r="43" spans="2:48" ht="15.75" customHeight="1">
      <c r="B43" s="335" t="s">
        <v>2</v>
      </c>
      <c r="C43" s="340" t="s">
        <v>48</v>
      </c>
      <c r="D43" s="341"/>
      <c r="E43" s="341"/>
      <c r="F43" s="341"/>
      <c r="G43" s="342"/>
      <c r="H43" s="123">
        <f t="shared" ref="H43:H57" si="4">SUM(L43:AE43)</f>
        <v>64</v>
      </c>
      <c r="I43" s="123"/>
      <c r="J43" s="123"/>
      <c r="K43" s="123"/>
      <c r="L43" s="101">
        <v>8</v>
      </c>
      <c r="M43" s="118"/>
      <c r="N43" s="118"/>
      <c r="O43" s="127"/>
      <c r="P43" s="101">
        <v>12</v>
      </c>
      <c r="Q43" s="118"/>
      <c r="R43" s="118"/>
      <c r="S43" s="118"/>
      <c r="T43" s="101">
        <v>0</v>
      </c>
      <c r="U43" s="114"/>
      <c r="V43" s="157">
        <v>41</v>
      </c>
      <c r="W43" s="157"/>
      <c r="X43" s="157"/>
      <c r="Y43" s="157">
        <v>3</v>
      </c>
      <c r="Z43" s="157"/>
      <c r="AA43" s="157"/>
      <c r="AB43" s="157"/>
      <c r="AC43" s="274"/>
      <c r="AD43" s="274"/>
      <c r="AE43" s="274"/>
      <c r="AF43" s="12"/>
      <c r="AL43" s="34"/>
      <c r="AM43" s="6"/>
    </row>
    <row r="44" spans="2:48" ht="15.75" customHeight="1">
      <c r="B44" s="190"/>
      <c r="C44" s="279" t="s">
        <v>17</v>
      </c>
      <c r="D44" s="280"/>
      <c r="E44" s="280"/>
      <c r="F44" s="280"/>
      <c r="G44" s="281"/>
      <c r="H44" s="268">
        <f t="shared" si="4"/>
        <v>178</v>
      </c>
      <c r="I44" s="268"/>
      <c r="J44" s="268"/>
      <c r="K44" s="268"/>
      <c r="L44" s="119">
        <v>47</v>
      </c>
      <c r="M44" s="120"/>
      <c r="N44" s="120"/>
      <c r="O44" s="278"/>
      <c r="P44" s="119">
        <v>56</v>
      </c>
      <c r="Q44" s="120"/>
      <c r="R44" s="120"/>
      <c r="S44" s="120"/>
      <c r="T44" s="119">
        <v>0</v>
      </c>
      <c r="U44" s="271"/>
      <c r="V44" s="121">
        <v>39</v>
      </c>
      <c r="W44" s="121"/>
      <c r="X44" s="121"/>
      <c r="Y44" s="121">
        <v>36</v>
      </c>
      <c r="Z44" s="121"/>
      <c r="AA44" s="121"/>
      <c r="AB44" s="121"/>
      <c r="AC44" s="269"/>
      <c r="AD44" s="269"/>
      <c r="AE44" s="269"/>
      <c r="AF44" s="12"/>
      <c r="AL44" s="34"/>
      <c r="AM44" s="6"/>
    </row>
    <row r="45" spans="2:48" ht="15.75" customHeight="1">
      <c r="B45" s="190"/>
      <c r="C45" s="279" t="s">
        <v>18</v>
      </c>
      <c r="D45" s="280"/>
      <c r="E45" s="280"/>
      <c r="F45" s="280"/>
      <c r="G45" s="281"/>
      <c r="H45" s="268">
        <f t="shared" si="4"/>
        <v>80</v>
      </c>
      <c r="I45" s="268"/>
      <c r="J45" s="268"/>
      <c r="K45" s="268"/>
      <c r="L45" s="119">
        <v>13</v>
      </c>
      <c r="M45" s="120"/>
      <c r="N45" s="120"/>
      <c r="O45" s="278"/>
      <c r="P45" s="119">
        <v>21</v>
      </c>
      <c r="Q45" s="120"/>
      <c r="R45" s="120"/>
      <c r="S45" s="120"/>
      <c r="T45" s="119">
        <v>0</v>
      </c>
      <c r="U45" s="271"/>
      <c r="V45" s="121">
        <v>31</v>
      </c>
      <c r="W45" s="121"/>
      <c r="X45" s="121"/>
      <c r="Y45" s="121">
        <v>15</v>
      </c>
      <c r="Z45" s="121"/>
      <c r="AA45" s="121"/>
      <c r="AB45" s="121"/>
      <c r="AC45" s="269"/>
      <c r="AD45" s="269"/>
      <c r="AE45" s="269"/>
      <c r="AF45" s="12"/>
      <c r="AL45" s="34"/>
      <c r="AM45" s="6"/>
    </row>
    <row r="46" spans="2:48" ht="15.75" customHeight="1">
      <c r="B46" s="190"/>
      <c r="C46" s="279" t="s">
        <v>19</v>
      </c>
      <c r="D46" s="280"/>
      <c r="E46" s="280"/>
      <c r="F46" s="280"/>
      <c r="G46" s="281"/>
      <c r="H46" s="268">
        <f t="shared" si="4"/>
        <v>9</v>
      </c>
      <c r="I46" s="268"/>
      <c r="J46" s="268"/>
      <c r="K46" s="268"/>
      <c r="L46" s="119">
        <v>0</v>
      </c>
      <c r="M46" s="120"/>
      <c r="N46" s="120"/>
      <c r="O46" s="278"/>
      <c r="P46" s="119">
        <v>0</v>
      </c>
      <c r="Q46" s="120"/>
      <c r="R46" s="120"/>
      <c r="S46" s="120"/>
      <c r="T46" s="119">
        <v>0</v>
      </c>
      <c r="U46" s="271"/>
      <c r="V46" s="121">
        <v>9</v>
      </c>
      <c r="W46" s="121"/>
      <c r="X46" s="121"/>
      <c r="Y46" s="121">
        <v>0</v>
      </c>
      <c r="Z46" s="121"/>
      <c r="AA46" s="121"/>
      <c r="AB46" s="121"/>
      <c r="AC46" s="269"/>
      <c r="AD46" s="269"/>
      <c r="AE46" s="269"/>
      <c r="AF46" s="12"/>
      <c r="AL46" s="34"/>
      <c r="AM46" s="6"/>
    </row>
    <row r="47" spans="2:48" ht="15.75" customHeight="1">
      <c r="B47" s="336"/>
      <c r="C47" s="233" t="s">
        <v>20</v>
      </c>
      <c r="D47" s="234"/>
      <c r="E47" s="234"/>
      <c r="F47" s="234"/>
      <c r="G47" s="235"/>
      <c r="H47" s="158">
        <f t="shared" si="4"/>
        <v>739</v>
      </c>
      <c r="I47" s="158"/>
      <c r="J47" s="158"/>
      <c r="K47" s="158"/>
      <c r="L47" s="94">
        <v>6</v>
      </c>
      <c r="M47" s="95"/>
      <c r="N47" s="95"/>
      <c r="O47" s="126"/>
      <c r="P47" s="94">
        <v>4</v>
      </c>
      <c r="Q47" s="95"/>
      <c r="R47" s="95"/>
      <c r="S47" s="95"/>
      <c r="T47" s="94">
        <v>0</v>
      </c>
      <c r="U47" s="113"/>
      <c r="V47" s="122">
        <v>729</v>
      </c>
      <c r="W47" s="122"/>
      <c r="X47" s="122"/>
      <c r="Y47" s="122">
        <v>0</v>
      </c>
      <c r="Z47" s="122"/>
      <c r="AA47" s="122"/>
      <c r="AB47" s="122"/>
      <c r="AC47" s="270"/>
      <c r="AD47" s="270"/>
      <c r="AE47" s="270"/>
      <c r="AF47" s="12"/>
      <c r="AL47" s="34"/>
      <c r="AM47" s="6"/>
    </row>
    <row r="48" spans="2:48" ht="15.75" customHeight="1">
      <c r="B48" s="190" t="s">
        <v>3</v>
      </c>
      <c r="C48" s="340" t="s">
        <v>48</v>
      </c>
      <c r="D48" s="341"/>
      <c r="E48" s="341"/>
      <c r="F48" s="341"/>
      <c r="G48" s="342"/>
      <c r="H48" s="123">
        <f t="shared" si="4"/>
        <v>98</v>
      </c>
      <c r="I48" s="123"/>
      <c r="J48" s="123"/>
      <c r="K48" s="123"/>
      <c r="L48" s="101">
        <v>32</v>
      </c>
      <c r="M48" s="118"/>
      <c r="N48" s="118"/>
      <c r="O48" s="127"/>
      <c r="P48" s="101">
        <v>25</v>
      </c>
      <c r="Q48" s="118"/>
      <c r="R48" s="118"/>
      <c r="S48" s="118"/>
      <c r="T48" s="101">
        <v>0</v>
      </c>
      <c r="U48" s="114"/>
      <c r="V48" s="157">
        <v>31</v>
      </c>
      <c r="W48" s="157"/>
      <c r="X48" s="157"/>
      <c r="Y48" s="157">
        <v>10</v>
      </c>
      <c r="Z48" s="157"/>
      <c r="AA48" s="157"/>
      <c r="AB48" s="157"/>
      <c r="AC48" s="274"/>
      <c r="AD48" s="274"/>
      <c r="AE48" s="274"/>
      <c r="AF48" s="12"/>
      <c r="AL48" s="34"/>
      <c r="AM48" s="6"/>
    </row>
    <row r="49" spans="2:48" ht="15.75" customHeight="1">
      <c r="B49" s="190"/>
      <c r="C49" s="279" t="s">
        <v>17</v>
      </c>
      <c r="D49" s="280"/>
      <c r="E49" s="280"/>
      <c r="F49" s="280"/>
      <c r="G49" s="281"/>
      <c r="H49" s="268">
        <f t="shared" si="4"/>
        <v>143</v>
      </c>
      <c r="I49" s="268"/>
      <c r="J49" s="268"/>
      <c r="K49" s="268"/>
      <c r="L49" s="119">
        <v>49</v>
      </c>
      <c r="M49" s="120"/>
      <c r="N49" s="120"/>
      <c r="O49" s="278"/>
      <c r="P49" s="119">
        <v>50</v>
      </c>
      <c r="Q49" s="120"/>
      <c r="R49" s="120"/>
      <c r="S49" s="120"/>
      <c r="T49" s="119">
        <v>0</v>
      </c>
      <c r="U49" s="271"/>
      <c r="V49" s="121">
        <v>44</v>
      </c>
      <c r="W49" s="121"/>
      <c r="X49" s="121"/>
      <c r="Y49" s="121">
        <v>0</v>
      </c>
      <c r="Z49" s="121"/>
      <c r="AA49" s="121"/>
      <c r="AB49" s="121"/>
      <c r="AC49" s="269"/>
      <c r="AD49" s="269"/>
      <c r="AE49" s="269"/>
      <c r="AF49" s="12"/>
      <c r="AL49" s="34"/>
      <c r="AM49" s="6"/>
    </row>
    <row r="50" spans="2:48" ht="15.75" customHeight="1">
      <c r="B50" s="190"/>
      <c r="C50" s="279" t="s">
        <v>18</v>
      </c>
      <c r="D50" s="280"/>
      <c r="E50" s="280"/>
      <c r="F50" s="280"/>
      <c r="G50" s="281"/>
      <c r="H50" s="268">
        <f t="shared" si="4"/>
        <v>92</v>
      </c>
      <c r="I50" s="268"/>
      <c r="J50" s="268"/>
      <c r="K50" s="268"/>
      <c r="L50" s="119">
        <v>35</v>
      </c>
      <c r="M50" s="120"/>
      <c r="N50" s="120"/>
      <c r="O50" s="278"/>
      <c r="P50" s="119">
        <v>27</v>
      </c>
      <c r="Q50" s="120"/>
      <c r="R50" s="120"/>
      <c r="S50" s="120"/>
      <c r="T50" s="119">
        <v>0</v>
      </c>
      <c r="U50" s="271"/>
      <c r="V50" s="121">
        <v>26</v>
      </c>
      <c r="W50" s="121"/>
      <c r="X50" s="121"/>
      <c r="Y50" s="121">
        <v>4</v>
      </c>
      <c r="Z50" s="121"/>
      <c r="AA50" s="121"/>
      <c r="AB50" s="121"/>
      <c r="AC50" s="269"/>
      <c r="AD50" s="269"/>
      <c r="AE50" s="269"/>
      <c r="AF50" s="12"/>
      <c r="AL50" s="34"/>
      <c r="AM50" s="6"/>
    </row>
    <row r="51" spans="2:48" ht="15.75" customHeight="1">
      <c r="B51" s="190"/>
      <c r="C51" s="279" t="s">
        <v>19</v>
      </c>
      <c r="D51" s="280"/>
      <c r="E51" s="280"/>
      <c r="F51" s="280"/>
      <c r="G51" s="281"/>
      <c r="H51" s="268">
        <f t="shared" si="4"/>
        <v>6</v>
      </c>
      <c r="I51" s="268"/>
      <c r="J51" s="268"/>
      <c r="K51" s="268"/>
      <c r="L51" s="119">
        <v>0</v>
      </c>
      <c r="M51" s="120"/>
      <c r="N51" s="120"/>
      <c r="O51" s="278"/>
      <c r="P51" s="119">
        <v>0</v>
      </c>
      <c r="Q51" s="120"/>
      <c r="R51" s="120"/>
      <c r="S51" s="120"/>
      <c r="T51" s="119">
        <v>3</v>
      </c>
      <c r="U51" s="271"/>
      <c r="V51" s="121">
        <v>3</v>
      </c>
      <c r="W51" s="121"/>
      <c r="X51" s="121"/>
      <c r="Y51" s="121">
        <v>0</v>
      </c>
      <c r="Z51" s="121"/>
      <c r="AA51" s="121"/>
      <c r="AB51" s="121"/>
      <c r="AC51" s="269"/>
      <c r="AD51" s="269"/>
      <c r="AE51" s="269"/>
      <c r="AF51" s="12"/>
      <c r="AL51" s="34"/>
      <c r="AM51" s="6"/>
    </row>
    <row r="52" spans="2:48" ht="15.75" customHeight="1">
      <c r="B52" s="336"/>
      <c r="C52" s="233" t="s">
        <v>20</v>
      </c>
      <c r="D52" s="234"/>
      <c r="E52" s="234"/>
      <c r="F52" s="234"/>
      <c r="G52" s="235"/>
      <c r="H52" s="158">
        <f t="shared" si="4"/>
        <v>972</v>
      </c>
      <c r="I52" s="158"/>
      <c r="J52" s="158"/>
      <c r="K52" s="158"/>
      <c r="L52" s="94">
        <v>39</v>
      </c>
      <c r="M52" s="95"/>
      <c r="N52" s="95"/>
      <c r="O52" s="126"/>
      <c r="P52" s="94">
        <v>13</v>
      </c>
      <c r="Q52" s="95"/>
      <c r="R52" s="95"/>
      <c r="S52" s="95"/>
      <c r="T52" s="94">
        <v>0</v>
      </c>
      <c r="U52" s="113"/>
      <c r="V52" s="122">
        <v>920</v>
      </c>
      <c r="W52" s="122"/>
      <c r="X52" s="122"/>
      <c r="Y52" s="122">
        <v>0</v>
      </c>
      <c r="Z52" s="122"/>
      <c r="AA52" s="122"/>
      <c r="AB52" s="122"/>
      <c r="AC52" s="270"/>
      <c r="AD52" s="270"/>
      <c r="AE52" s="270"/>
      <c r="AF52" s="12"/>
      <c r="AL52" s="34"/>
      <c r="AM52" s="6"/>
    </row>
    <row r="53" spans="2:48" ht="15.75" customHeight="1">
      <c r="B53" s="190" t="s">
        <v>26</v>
      </c>
      <c r="C53" s="340" t="s">
        <v>48</v>
      </c>
      <c r="D53" s="341"/>
      <c r="E53" s="341"/>
      <c r="F53" s="341"/>
      <c r="G53" s="342"/>
      <c r="H53" s="123">
        <f t="shared" si="4"/>
        <v>57</v>
      </c>
      <c r="I53" s="123"/>
      <c r="J53" s="123"/>
      <c r="K53" s="123"/>
      <c r="L53" s="101">
        <v>6</v>
      </c>
      <c r="M53" s="118"/>
      <c r="N53" s="118"/>
      <c r="O53" s="127"/>
      <c r="P53" s="101">
        <v>16</v>
      </c>
      <c r="Q53" s="118"/>
      <c r="R53" s="118"/>
      <c r="S53" s="118"/>
      <c r="T53" s="101">
        <v>0</v>
      </c>
      <c r="U53" s="114"/>
      <c r="V53" s="157">
        <v>24</v>
      </c>
      <c r="W53" s="157"/>
      <c r="X53" s="157"/>
      <c r="Y53" s="157">
        <v>11</v>
      </c>
      <c r="Z53" s="157"/>
      <c r="AA53" s="157"/>
      <c r="AB53" s="157"/>
      <c r="AC53" s="274"/>
      <c r="AD53" s="274"/>
      <c r="AE53" s="274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190"/>
      <c r="C54" s="279" t="s">
        <v>17</v>
      </c>
      <c r="D54" s="280"/>
      <c r="E54" s="280"/>
      <c r="F54" s="280"/>
      <c r="G54" s="281"/>
      <c r="H54" s="268">
        <f t="shared" si="4"/>
        <v>116</v>
      </c>
      <c r="I54" s="268"/>
      <c r="J54" s="268"/>
      <c r="K54" s="268"/>
      <c r="L54" s="119">
        <v>13</v>
      </c>
      <c r="M54" s="120"/>
      <c r="N54" s="120"/>
      <c r="O54" s="278"/>
      <c r="P54" s="119">
        <v>21</v>
      </c>
      <c r="Q54" s="120"/>
      <c r="R54" s="120"/>
      <c r="S54" s="120"/>
      <c r="T54" s="119">
        <v>1</v>
      </c>
      <c r="U54" s="271"/>
      <c r="V54" s="121">
        <v>23</v>
      </c>
      <c r="W54" s="121"/>
      <c r="X54" s="121"/>
      <c r="Y54" s="121">
        <v>58</v>
      </c>
      <c r="Z54" s="121"/>
      <c r="AA54" s="121"/>
      <c r="AB54" s="121"/>
      <c r="AC54" s="269"/>
      <c r="AD54" s="269"/>
      <c r="AE54" s="269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190"/>
      <c r="C55" s="279" t="s">
        <v>18</v>
      </c>
      <c r="D55" s="280"/>
      <c r="E55" s="280"/>
      <c r="F55" s="280"/>
      <c r="G55" s="281"/>
      <c r="H55" s="268">
        <f t="shared" si="4"/>
        <v>82</v>
      </c>
      <c r="I55" s="268"/>
      <c r="J55" s="268"/>
      <c r="K55" s="268"/>
      <c r="L55" s="119">
        <v>21</v>
      </c>
      <c r="M55" s="120"/>
      <c r="N55" s="120"/>
      <c r="O55" s="278"/>
      <c r="P55" s="119">
        <v>16</v>
      </c>
      <c r="Q55" s="120"/>
      <c r="R55" s="120"/>
      <c r="S55" s="120"/>
      <c r="T55" s="119">
        <v>1</v>
      </c>
      <c r="U55" s="271"/>
      <c r="V55" s="121">
        <v>18</v>
      </c>
      <c r="W55" s="121"/>
      <c r="X55" s="121"/>
      <c r="Y55" s="121">
        <v>26</v>
      </c>
      <c r="Z55" s="121"/>
      <c r="AA55" s="121"/>
      <c r="AB55" s="121"/>
      <c r="AC55" s="269"/>
      <c r="AD55" s="269"/>
      <c r="AE55" s="269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190"/>
      <c r="C56" s="279" t="s">
        <v>19</v>
      </c>
      <c r="D56" s="280"/>
      <c r="E56" s="280"/>
      <c r="F56" s="280"/>
      <c r="G56" s="281"/>
      <c r="H56" s="268">
        <f t="shared" si="4"/>
        <v>19</v>
      </c>
      <c r="I56" s="268"/>
      <c r="J56" s="268"/>
      <c r="K56" s="268"/>
      <c r="L56" s="119">
        <v>6</v>
      </c>
      <c r="M56" s="120"/>
      <c r="N56" s="120"/>
      <c r="O56" s="278"/>
      <c r="P56" s="119">
        <v>1</v>
      </c>
      <c r="Q56" s="120"/>
      <c r="R56" s="120"/>
      <c r="S56" s="120"/>
      <c r="T56" s="119">
        <v>5</v>
      </c>
      <c r="U56" s="271"/>
      <c r="V56" s="121">
        <v>7</v>
      </c>
      <c r="W56" s="121"/>
      <c r="X56" s="121"/>
      <c r="Y56" s="121">
        <v>0</v>
      </c>
      <c r="Z56" s="121"/>
      <c r="AA56" s="121"/>
      <c r="AB56" s="121"/>
      <c r="AC56" s="269"/>
      <c r="AD56" s="269"/>
      <c r="AE56" s="269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36"/>
      <c r="C57" s="233" t="s">
        <v>20</v>
      </c>
      <c r="D57" s="234"/>
      <c r="E57" s="234"/>
      <c r="F57" s="234"/>
      <c r="G57" s="235"/>
      <c r="H57" s="158">
        <f t="shared" si="4"/>
        <v>744</v>
      </c>
      <c r="I57" s="158"/>
      <c r="J57" s="158"/>
      <c r="K57" s="158"/>
      <c r="L57" s="94">
        <v>17</v>
      </c>
      <c r="M57" s="95"/>
      <c r="N57" s="95"/>
      <c r="O57" s="126"/>
      <c r="P57" s="94">
        <v>21</v>
      </c>
      <c r="Q57" s="95"/>
      <c r="R57" s="95"/>
      <c r="S57" s="95"/>
      <c r="T57" s="94">
        <v>5</v>
      </c>
      <c r="U57" s="113"/>
      <c r="V57" s="122">
        <v>701</v>
      </c>
      <c r="W57" s="122"/>
      <c r="X57" s="122"/>
      <c r="Y57" s="122">
        <v>0</v>
      </c>
      <c r="Z57" s="122"/>
      <c r="AA57" s="122"/>
      <c r="AB57" s="122"/>
      <c r="AC57" s="270"/>
      <c r="AD57" s="270"/>
      <c r="AE57" s="270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6" t="s">
        <v>5</v>
      </c>
      <c r="AI59" s="97"/>
      <c r="AJ59" s="97"/>
      <c r="AK59" s="97"/>
      <c r="AL59" s="97"/>
      <c r="AM59" s="97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05" t="s">
        <v>23</v>
      </c>
      <c r="C60" s="352"/>
      <c r="D60" s="395"/>
      <c r="E60" s="396"/>
      <c r="F60" s="257" t="s">
        <v>78</v>
      </c>
      <c r="G60" s="258"/>
      <c r="H60" s="258"/>
      <c r="I60" s="258"/>
      <c r="J60" s="258"/>
      <c r="K60" s="258"/>
      <c r="L60" s="258"/>
      <c r="M60" s="258"/>
      <c r="N60" s="258"/>
      <c r="O60" s="259"/>
      <c r="P60" s="132"/>
      <c r="Q60" s="77"/>
      <c r="R60" s="260" t="s">
        <v>108</v>
      </c>
      <c r="S60" s="260"/>
      <c r="T60" s="260"/>
      <c r="U60" s="260"/>
      <c r="V60" s="260"/>
      <c r="W60" s="260"/>
      <c r="X60" s="260"/>
      <c r="Y60" s="260"/>
      <c r="Z60" s="260"/>
      <c r="AA60" s="261"/>
      <c r="AB60" s="261"/>
      <c r="AC60" s="262"/>
      <c r="AD60" s="434" t="s">
        <v>30</v>
      </c>
      <c r="AE60" s="395"/>
      <c r="AF60" s="396"/>
      <c r="AG60" s="434" t="s">
        <v>21</v>
      </c>
      <c r="AH60" s="437"/>
      <c r="AI60" s="37"/>
      <c r="AJ60" s="440" t="s">
        <v>80</v>
      </c>
      <c r="AK60" s="441"/>
      <c r="AL60" s="238" t="s">
        <v>109</v>
      </c>
      <c r="AM60" s="239"/>
      <c r="AN60" s="239"/>
      <c r="AO60" s="239"/>
      <c r="AP60" s="239"/>
      <c r="AQ60" s="239"/>
      <c r="AR60" s="239"/>
      <c r="AS60" s="240"/>
      <c r="AT60" s="240"/>
      <c r="AU60" s="87"/>
      <c r="AV60" s="12"/>
    </row>
    <row r="61" spans="2:48" ht="15.75" customHeight="1">
      <c r="B61" s="397"/>
      <c r="C61" s="398"/>
      <c r="D61" s="228"/>
      <c r="E61" s="399"/>
      <c r="F61" s="241" t="s">
        <v>37</v>
      </c>
      <c r="G61" s="243"/>
      <c r="H61" s="244"/>
      <c r="I61" s="241" t="s">
        <v>6</v>
      </c>
      <c r="J61" s="242"/>
      <c r="K61" s="432"/>
      <c r="L61" s="241" t="s">
        <v>7</v>
      </c>
      <c r="M61" s="432"/>
      <c r="N61" s="241" t="s">
        <v>8</v>
      </c>
      <c r="O61" s="243"/>
      <c r="P61" s="244"/>
      <c r="Q61" s="78"/>
      <c r="R61" s="76"/>
      <c r="S61" s="446" t="s">
        <v>47</v>
      </c>
      <c r="T61" s="243"/>
      <c r="U61" s="241" t="s">
        <v>79</v>
      </c>
      <c r="V61" s="243"/>
      <c r="W61" s="264"/>
      <c r="X61" s="33"/>
      <c r="Y61" s="72"/>
      <c r="Z61" s="266" t="s">
        <v>29</v>
      </c>
      <c r="AA61" s="33"/>
      <c r="AB61" s="72"/>
      <c r="AC61" s="266" t="s">
        <v>22</v>
      </c>
      <c r="AD61" s="435"/>
      <c r="AE61" s="228"/>
      <c r="AF61" s="399"/>
      <c r="AG61" s="435"/>
      <c r="AH61" s="438"/>
      <c r="AI61" s="12"/>
      <c r="AJ61" s="442"/>
      <c r="AK61" s="443"/>
      <c r="AL61" s="242" t="s">
        <v>9</v>
      </c>
      <c r="AM61" s="243"/>
      <c r="AN61" s="244"/>
      <c r="AO61" s="241" t="s">
        <v>31</v>
      </c>
      <c r="AP61" s="242"/>
      <c r="AQ61" s="243"/>
      <c r="AR61" s="244"/>
      <c r="AS61" s="241" t="s">
        <v>32</v>
      </c>
      <c r="AT61" s="264"/>
      <c r="AU61" s="88"/>
    </row>
    <row r="62" spans="2:48" ht="72" customHeight="1">
      <c r="B62" s="367"/>
      <c r="C62" s="368"/>
      <c r="D62" s="400"/>
      <c r="E62" s="248"/>
      <c r="F62" s="245"/>
      <c r="G62" s="247"/>
      <c r="H62" s="248"/>
      <c r="I62" s="245"/>
      <c r="J62" s="246"/>
      <c r="K62" s="433"/>
      <c r="L62" s="245"/>
      <c r="M62" s="433"/>
      <c r="N62" s="245"/>
      <c r="O62" s="247"/>
      <c r="P62" s="248"/>
      <c r="Q62" s="79"/>
      <c r="R62" s="73" t="s">
        <v>28</v>
      </c>
      <c r="S62" s="447"/>
      <c r="T62" s="247"/>
      <c r="U62" s="245"/>
      <c r="V62" s="247"/>
      <c r="W62" s="265"/>
      <c r="X62" s="20" t="s">
        <v>28</v>
      </c>
      <c r="Y62" s="73"/>
      <c r="Z62" s="267"/>
      <c r="AA62" s="20" t="s">
        <v>28</v>
      </c>
      <c r="AB62" s="73"/>
      <c r="AC62" s="267"/>
      <c r="AD62" s="436"/>
      <c r="AE62" s="400"/>
      <c r="AF62" s="248"/>
      <c r="AG62" s="436"/>
      <c r="AH62" s="439"/>
      <c r="AI62" s="20" t="s">
        <v>28</v>
      </c>
      <c r="AJ62" s="444"/>
      <c r="AK62" s="445"/>
      <c r="AL62" s="246"/>
      <c r="AM62" s="247"/>
      <c r="AN62" s="248"/>
      <c r="AO62" s="245"/>
      <c r="AP62" s="246"/>
      <c r="AQ62" s="247"/>
      <c r="AR62" s="248"/>
      <c r="AS62" s="245"/>
      <c r="AT62" s="265"/>
      <c r="AU62" s="88"/>
    </row>
    <row r="63" spans="2:48" ht="15.75" customHeight="1">
      <c r="B63" s="337" t="s">
        <v>24</v>
      </c>
      <c r="C63" s="338"/>
      <c r="D63" s="338"/>
      <c r="E63" s="339"/>
      <c r="F63" s="249">
        <f>SUM(F64:H69)</f>
        <v>203</v>
      </c>
      <c r="G63" s="124"/>
      <c r="H63" s="125"/>
      <c r="I63" s="104">
        <f>SUM(I64:K69)</f>
        <v>25</v>
      </c>
      <c r="J63" s="106"/>
      <c r="K63" s="263"/>
      <c r="L63" s="104">
        <f>SUM(L64:M69)</f>
        <v>11</v>
      </c>
      <c r="M63" s="263"/>
      <c r="N63" s="249">
        <f>SUM(N64:O69)</f>
        <v>217</v>
      </c>
      <c r="O63" s="124"/>
      <c r="P63" s="125"/>
      <c r="Q63" s="80"/>
      <c r="R63" s="124">
        <f>SUM(R64:T69)</f>
        <v>2186</v>
      </c>
      <c r="S63" s="124"/>
      <c r="T63" s="125"/>
      <c r="U63" s="249">
        <f>SUM(U64:V69)</f>
        <v>274</v>
      </c>
      <c r="V63" s="124"/>
      <c r="W63" s="125"/>
      <c r="X63" s="104">
        <f>SUM(X64:Z69)</f>
        <v>9</v>
      </c>
      <c r="Y63" s="106"/>
      <c r="Z63" s="263"/>
      <c r="AA63" s="104">
        <f>SUM(AA64:AC69)</f>
        <v>109</v>
      </c>
      <c r="AB63" s="106"/>
      <c r="AC63" s="263"/>
      <c r="AD63" s="249">
        <f>SUM(AD64:AF69)</f>
        <v>2578</v>
      </c>
      <c r="AE63" s="124"/>
      <c r="AF63" s="125"/>
      <c r="AG63" s="104">
        <f>SUM(AG64:AH69)</f>
        <v>93</v>
      </c>
      <c r="AH63" s="263"/>
      <c r="AI63" s="249">
        <f>SUM(AI64:AK69)</f>
        <v>129.9</v>
      </c>
      <c r="AJ63" s="124"/>
      <c r="AK63" s="256"/>
      <c r="AL63" s="124">
        <f>SUM(AL64:AN69)</f>
        <v>574</v>
      </c>
      <c r="AM63" s="124"/>
      <c r="AN63" s="125"/>
      <c r="AO63" s="249">
        <f>SUM(AO64:AQ69)</f>
        <v>930</v>
      </c>
      <c r="AP63" s="124"/>
      <c r="AQ63" s="124"/>
      <c r="AR63" s="125"/>
      <c r="AS63" s="104">
        <f>SUM(AS64:AT69)</f>
        <v>8</v>
      </c>
      <c r="AT63" s="263"/>
      <c r="AU63" s="83"/>
    </row>
    <row r="64" spans="2:48" ht="15.75" customHeight="1">
      <c r="B64" s="394" t="s">
        <v>2</v>
      </c>
      <c r="C64" s="340" t="s">
        <v>27</v>
      </c>
      <c r="D64" s="341"/>
      <c r="E64" s="342"/>
      <c r="F64" s="101">
        <v>45</v>
      </c>
      <c r="G64" s="118"/>
      <c r="H64" s="127"/>
      <c r="I64" s="101">
        <v>10</v>
      </c>
      <c r="J64" s="118"/>
      <c r="K64" s="114"/>
      <c r="L64" s="101">
        <v>5</v>
      </c>
      <c r="M64" s="114"/>
      <c r="N64" s="115">
        <f t="shared" ref="N64:N69" si="5">+F64+I64-L64</f>
        <v>50</v>
      </c>
      <c r="O64" s="116"/>
      <c r="P64" s="117"/>
      <c r="Q64" s="81"/>
      <c r="R64" s="118">
        <v>848</v>
      </c>
      <c r="S64" s="118"/>
      <c r="T64" s="127"/>
      <c r="U64" s="101">
        <v>239</v>
      </c>
      <c r="V64" s="118"/>
      <c r="W64" s="127"/>
      <c r="X64" s="101">
        <v>0</v>
      </c>
      <c r="Y64" s="118"/>
      <c r="Z64" s="114"/>
      <c r="AA64" s="101">
        <v>33</v>
      </c>
      <c r="AB64" s="118"/>
      <c r="AC64" s="114"/>
      <c r="AD64" s="115">
        <f t="shared" ref="AD64:AD69" si="6">SUM(R64:AC64)</f>
        <v>1120</v>
      </c>
      <c r="AE64" s="116"/>
      <c r="AF64" s="117"/>
      <c r="AG64" s="101">
        <v>22</v>
      </c>
      <c r="AH64" s="114"/>
      <c r="AI64" s="250">
        <f t="shared" ref="AI64:AI69" si="7">ROUND(IF(AG64=0,0,AD64/AG64),1)</f>
        <v>50.9</v>
      </c>
      <c r="AJ64" s="251"/>
      <c r="AK64" s="252"/>
      <c r="AL64" s="118">
        <v>81</v>
      </c>
      <c r="AM64" s="118"/>
      <c r="AN64" s="127"/>
      <c r="AO64" s="101">
        <v>246</v>
      </c>
      <c r="AP64" s="118"/>
      <c r="AQ64" s="118"/>
      <c r="AR64" s="127"/>
      <c r="AS64" s="101">
        <v>1</v>
      </c>
      <c r="AT64" s="114"/>
      <c r="AU64" s="84"/>
    </row>
    <row r="65" spans="2:48" ht="15.75" customHeight="1">
      <c r="B65" s="393"/>
      <c r="C65" s="233" t="s">
        <v>77</v>
      </c>
      <c r="D65" s="234"/>
      <c r="E65" s="235"/>
      <c r="F65" s="94">
        <v>38</v>
      </c>
      <c r="G65" s="95"/>
      <c r="H65" s="126"/>
      <c r="I65" s="94">
        <v>3</v>
      </c>
      <c r="J65" s="95"/>
      <c r="K65" s="113"/>
      <c r="L65" s="94">
        <v>2</v>
      </c>
      <c r="M65" s="113"/>
      <c r="N65" s="110">
        <f t="shared" si="5"/>
        <v>39</v>
      </c>
      <c r="O65" s="111"/>
      <c r="P65" s="112"/>
      <c r="Q65" s="82"/>
      <c r="R65" s="95">
        <v>560</v>
      </c>
      <c r="S65" s="95"/>
      <c r="T65" s="126"/>
      <c r="U65" s="94">
        <v>31</v>
      </c>
      <c r="V65" s="95"/>
      <c r="W65" s="126"/>
      <c r="X65" s="94">
        <v>6</v>
      </c>
      <c r="Y65" s="95"/>
      <c r="Z65" s="113"/>
      <c r="AA65" s="94">
        <v>21</v>
      </c>
      <c r="AB65" s="95"/>
      <c r="AC65" s="113"/>
      <c r="AD65" s="110">
        <f t="shared" si="6"/>
        <v>618</v>
      </c>
      <c r="AE65" s="111"/>
      <c r="AF65" s="112"/>
      <c r="AG65" s="94">
        <v>22</v>
      </c>
      <c r="AH65" s="113"/>
      <c r="AI65" s="253">
        <f t="shared" si="7"/>
        <v>28.1</v>
      </c>
      <c r="AJ65" s="254"/>
      <c r="AK65" s="255"/>
      <c r="AL65" s="95">
        <v>191</v>
      </c>
      <c r="AM65" s="95"/>
      <c r="AN65" s="126"/>
      <c r="AO65" s="94">
        <v>423</v>
      </c>
      <c r="AP65" s="95"/>
      <c r="AQ65" s="95"/>
      <c r="AR65" s="126"/>
      <c r="AS65" s="94">
        <v>1</v>
      </c>
      <c r="AT65" s="113"/>
      <c r="AU65" s="84"/>
    </row>
    <row r="66" spans="2:48" ht="15.75" customHeight="1">
      <c r="B66" s="393" t="s">
        <v>3</v>
      </c>
      <c r="C66" s="340" t="s">
        <v>27</v>
      </c>
      <c r="D66" s="341"/>
      <c r="E66" s="342"/>
      <c r="F66" s="101">
        <v>50</v>
      </c>
      <c r="G66" s="118"/>
      <c r="H66" s="127"/>
      <c r="I66" s="101">
        <v>6</v>
      </c>
      <c r="J66" s="118"/>
      <c r="K66" s="114"/>
      <c r="L66" s="101">
        <v>2</v>
      </c>
      <c r="M66" s="114"/>
      <c r="N66" s="115">
        <f t="shared" si="5"/>
        <v>54</v>
      </c>
      <c r="O66" s="116"/>
      <c r="P66" s="117"/>
      <c r="Q66" s="81"/>
      <c r="R66" s="118">
        <v>265</v>
      </c>
      <c r="S66" s="118"/>
      <c r="T66" s="127"/>
      <c r="U66" s="101">
        <v>0</v>
      </c>
      <c r="V66" s="118"/>
      <c r="W66" s="127"/>
      <c r="X66" s="101">
        <v>0</v>
      </c>
      <c r="Y66" s="118"/>
      <c r="Z66" s="114"/>
      <c r="AA66" s="101">
        <v>29</v>
      </c>
      <c r="AB66" s="118"/>
      <c r="AC66" s="114"/>
      <c r="AD66" s="115">
        <f t="shared" si="6"/>
        <v>294</v>
      </c>
      <c r="AE66" s="116"/>
      <c r="AF66" s="117"/>
      <c r="AG66" s="101">
        <v>17</v>
      </c>
      <c r="AH66" s="114"/>
      <c r="AI66" s="250">
        <f t="shared" si="7"/>
        <v>17.3</v>
      </c>
      <c r="AJ66" s="251"/>
      <c r="AK66" s="252"/>
      <c r="AL66" s="118">
        <v>151</v>
      </c>
      <c r="AM66" s="118"/>
      <c r="AN66" s="127"/>
      <c r="AO66" s="101">
        <v>76</v>
      </c>
      <c r="AP66" s="118"/>
      <c r="AQ66" s="118"/>
      <c r="AR66" s="127"/>
      <c r="AS66" s="101">
        <v>3</v>
      </c>
      <c r="AT66" s="114"/>
      <c r="AU66" s="84"/>
    </row>
    <row r="67" spans="2:48" ht="15.75" customHeight="1">
      <c r="B67" s="393"/>
      <c r="C67" s="233" t="s">
        <v>77</v>
      </c>
      <c r="D67" s="234"/>
      <c r="E67" s="235"/>
      <c r="F67" s="94">
        <v>54</v>
      </c>
      <c r="G67" s="95"/>
      <c r="H67" s="126"/>
      <c r="I67" s="94">
        <v>4</v>
      </c>
      <c r="J67" s="95"/>
      <c r="K67" s="113"/>
      <c r="L67" s="94">
        <v>2</v>
      </c>
      <c r="M67" s="113"/>
      <c r="N67" s="110">
        <f t="shared" si="5"/>
        <v>56</v>
      </c>
      <c r="O67" s="111"/>
      <c r="P67" s="112"/>
      <c r="Q67" s="82"/>
      <c r="R67" s="95">
        <v>341</v>
      </c>
      <c r="S67" s="95"/>
      <c r="T67" s="126"/>
      <c r="U67" s="94">
        <v>0</v>
      </c>
      <c r="V67" s="95"/>
      <c r="W67" s="126"/>
      <c r="X67" s="94">
        <v>3</v>
      </c>
      <c r="Y67" s="95"/>
      <c r="Z67" s="113"/>
      <c r="AA67" s="94">
        <v>18</v>
      </c>
      <c r="AB67" s="95"/>
      <c r="AC67" s="113"/>
      <c r="AD67" s="110">
        <f t="shared" si="6"/>
        <v>362</v>
      </c>
      <c r="AE67" s="111"/>
      <c r="AF67" s="112"/>
      <c r="AG67" s="94">
        <v>17</v>
      </c>
      <c r="AH67" s="113"/>
      <c r="AI67" s="253">
        <f t="shared" si="7"/>
        <v>21.3</v>
      </c>
      <c r="AJ67" s="254"/>
      <c r="AK67" s="255"/>
      <c r="AL67" s="95">
        <v>95</v>
      </c>
      <c r="AM67" s="95"/>
      <c r="AN67" s="126"/>
      <c r="AO67" s="94">
        <v>141</v>
      </c>
      <c r="AP67" s="95"/>
      <c r="AQ67" s="95"/>
      <c r="AR67" s="126"/>
      <c r="AS67" s="94">
        <v>3</v>
      </c>
      <c r="AT67" s="113"/>
      <c r="AU67" s="84"/>
    </row>
    <row r="68" spans="2:48" ht="15.75" customHeight="1">
      <c r="B68" s="393" t="s">
        <v>26</v>
      </c>
      <c r="C68" s="340" t="s">
        <v>27</v>
      </c>
      <c r="D68" s="341"/>
      <c r="E68" s="342"/>
      <c r="F68" s="101">
        <v>0</v>
      </c>
      <c r="G68" s="118"/>
      <c r="H68" s="127"/>
      <c r="I68" s="101">
        <v>0</v>
      </c>
      <c r="J68" s="118"/>
      <c r="K68" s="114"/>
      <c r="L68" s="101">
        <v>0</v>
      </c>
      <c r="M68" s="114"/>
      <c r="N68" s="115">
        <f t="shared" si="5"/>
        <v>0</v>
      </c>
      <c r="O68" s="116"/>
      <c r="P68" s="117"/>
      <c r="Q68" s="81"/>
      <c r="R68" s="118">
        <v>0</v>
      </c>
      <c r="S68" s="118"/>
      <c r="T68" s="127"/>
      <c r="U68" s="101">
        <v>0</v>
      </c>
      <c r="V68" s="118"/>
      <c r="W68" s="127"/>
      <c r="X68" s="101">
        <v>0</v>
      </c>
      <c r="Y68" s="118"/>
      <c r="Z68" s="114"/>
      <c r="AA68" s="101">
        <v>0</v>
      </c>
      <c r="AB68" s="118"/>
      <c r="AC68" s="114"/>
      <c r="AD68" s="115">
        <f t="shared" si="6"/>
        <v>0</v>
      </c>
      <c r="AE68" s="116"/>
      <c r="AF68" s="117"/>
      <c r="AG68" s="101">
        <v>0</v>
      </c>
      <c r="AH68" s="114"/>
      <c r="AI68" s="250">
        <f t="shared" si="7"/>
        <v>0</v>
      </c>
      <c r="AJ68" s="251"/>
      <c r="AK68" s="252"/>
      <c r="AL68" s="118">
        <v>0</v>
      </c>
      <c r="AM68" s="118"/>
      <c r="AN68" s="127"/>
      <c r="AO68" s="101">
        <v>0</v>
      </c>
      <c r="AP68" s="118"/>
      <c r="AQ68" s="118"/>
      <c r="AR68" s="127"/>
      <c r="AS68" s="101">
        <v>0</v>
      </c>
      <c r="AT68" s="114"/>
      <c r="AU68" s="84"/>
      <c r="AV68" s="12"/>
    </row>
    <row r="69" spans="2:48" ht="15.75" customHeight="1">
      <c r="B69" s="393"/>
      <c r="C69" s="233" t="s">
        <v>77</v>
      </c>
      <c r="D69" s="234"/>
      <c r="E69" s="235"/>
      <c r="F69" s="94">
        <v>16</v>
      </c>
      <c r="G69" s="95"/>
      <c r="H69" s="126"/>
      <c r="I69" s="94">
        <v>2</v>
      </c>
      <c r="J69" s="95"/>
      <c r="K69" s="113"/>
      <c r="L69" s="94">
        <v>0</v>
      </c>
      <c r="M69" s="113"/>
      <c r="N69" s="110">
        <f t="shared" si="5"/>
        <v>18</v>
      </c>
      <c r="O69" s="111"/>
      <c r="P69" s="112"/>
      <c r="Q69" s="82"/>
      <c r="R69" s="95">
        <v>172</v>
      </c>
      <c r="S69" s="95"/>
      <c r="T69" s="126"/>
      <c r="U69" s="94">
        <v>4</v>
      </c>
      <c r="V69" s="95"/>
      <c r="W69" s="126"/>
      <c r="X69" s="94">
        <v>0</v>
      </c>
      <c r="Y69" s="95"/>
      <c r="Z69" s="113"/>
      <c r="AA69" s="94">
        <v>8</v>
      </c>
      <c r="AB69" s="95"/>
      <c r="AC69" s="113"/>
      <c r="AD69" s="110">
        <f t="shared" si="6"/>
        <v>184</v>
      </c>
      <c r="AE69" s="111"/>
      <c r="AF69" s="112"/>
      <c r="AG69" s="94">
        <v>15</v>
      </c>
      <c r="AH69" s="113"/>
      <c r="AI69" s="253">
        <f t="shared" si="7"/>
        <v>12.3</v>
      </c>
      <c r="AJ69" s="254"/>
      <c r="AK69" s="255"/>
      <c r="AL69" s="95">
        <v>56</v>
      </c>
      <c r="AM69" s="95"/>
      <c r="AN69" s="126"/>
      <c r="AO69" s="94">
        <v>44</v>
      </c>
      <c r="AP69" s="95"/>
      <c r="AQ69" s="95"/>
      <c r="AR69" s="126"/>
      <c r="AS69" s="94">
        <v>0</v>
      </c>
      <c r="AT69" s="113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6" t="s">
        <v>106</v>
      </c>
      <c r="C71" s="100"/>
      <c r="D71" s="197" t="s">
        <v>110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96"/>
      <c r="P71" s="196"/>
      <c r="Q71" s="196"/>
      <c r="R71" s="196"/>
      <c r="S71" s="198"/>
      <c r="T71" s="198"/>
      <c r="U71" s="198"/>
      <c r="V71" s="191" t="s">
        <v>81</v>
      </c>
      <c r="W71" s="192"/>
      <c r="X71" s="192"/>
      <c r="Y71" s="192"/>
      <c r="Z71" s="193"/>
      <c r="AA71" s="59"/>
      <c r="AB71" s="90"/>
      <c r="AC71" s="236" t="s">
        <v>112</v>
      </c>
      <c r="AD71" s="100"/>
      <c r="AE71" s="99" t="s">
        <v>111</v>
      </c>
      <c r="AF71" s="100"/>
      <c r="AG71" s="100"/>
      <c r="AH71" s="100"/>
      <c r="AI71" s="100"/>
      <c r="AJ71" s="100"/>
      <c r="AK71" s="100"/>
      <c r="AL71" s="196"/>
      <c r="AM71" s="196"/>
      <c r="AN71" s="196"/>
      <c r="AO71" s="196"/>
      <c r="AP71" s="68"/>
      <c r="AQ71" s="194" t="s">
        <v>89</v>
      </c>
      <c r="AR71" s="195"/>
      <c r="AS71" s="195"/>
      <c r="AT71" s="100"/>
      <c r="AU71" s="86"/>
      <c r="AV71" s="13"/>
    </row>
    <row r="72" spans="2:48" ht="15.75" customHeight="1" thickTop="1" thickBot="1">
      <c r="B72" s="205" t="s">
        <v>23</v>
      </c>
      <c r="C72" s="206"/>
      <c r="D72" s="204" t="s">
        <v>33</v>
      </c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57" t="s">
        <v>14</v>
      </c>
      <c r="T72" s="258"/>
      <c r="U72" s="258"/>
      <c r="V72" s="258"/>
      <c r="W72" s="258"/>
      <c r="X72" s="258"/>
      <c r="Y72" s="258"/>
      <c r="Z72" s="258"/>
      <c r="AA72" s="401"/>
      <c r="AB72" s="91"/>
      <c r="AC72" s="164" t="s">
        <v>23</v>
      </c>
      <c r="AD72" s="165"/>
      <c r="AE72" s="165"/>
      <c r="AF72" s="166"/>
      <c r="AG72" s="170" t="s">
        <v>36</v>
      </c>
      <c r="AH72" s="171"/>
      <c r="AI72" s="171"/>
      <c r="AJ72" s="171"/>
      <c r="AK72" s="171"/>
      <c r="AL72" s="171"/>
      <c r="AM72" s="171"/>
      <c r="AN72" s="171"/>
      <c r="AO72" s="171"/>
      <c r="AP72" s="171"/>
      <c r="AQ72" s="172"/>
      <c r="AR72" s="199" t="s">
        <v>38</v>
      </c>
      <c r="AS72" s="200"/>
      <c r="AT72" s="151" t="s">
        <v>88</v>
      </c>
      <c r="AU72" s="151"/>
      <c r="AV72" s="151"/>
    </row>
    <row r="73" spans="2:48" ht="15.75" customHeight="1" thickTop="1" thickBot="1">
      <c r="B73" s="207"/>
      <c r="C73" s="208"/>
      <c r="D73" s="222" t="s">
        <v>15</v>
      </c>
      <c r="E73" s="223"/>
      <c r="F73" s="223"/>
      <c r="G73" s="223"/>
      <c r="H73" s="223"/>
      <c r="I73" s="223"/>
      <c r="J73" s="223"/>
      <c r="K73" s="223"/>
      <c r="L73" s="223"/>
      <c r="M73" s="224"/>
      <c r="N73" s="225"/>
      <c r="O73" s="226" t="s">
        <v>84</v>
      </c>
      <c r="P73" s="227"/>
      <c r="Q73" s="227"/>
      <c r="R73" s="228"/>
      <c r="S73" s="216" t="s">
        <v>9</v>
      </c>
      <c r="T73" s="216"/>
      <c r="U73" s="216"/>
      <c r="V73" s="211" t="s">
        <v>31</v>
      </c>
      <c r="W73" s="212"/>
      <c r="X73" s="213"/>
      <c r="Y73" s="427" t="s">
        <v>32</v>
      </c>
      <c r="Z73" s="427"/>
      <c r="AA73" s="428"/>
      <c r="AB73" s="91"/>
      <c r="AC73" s="164"/>
      <c r="AD73" s="165"/>
      <c r="AE73" s="165"/>
      <c r="AF73" s="166"/>
      <c r="AG73" s="170" t="s">
        <v>15</v>
      </c>
      <c r="AH73" s="173"/>
      <c r="AI73" s="173"/>
      <c r="AJ73" s="173"/>
      <c r="AK73" s="173"/>
      <c r="AL73" s="173"/>
      <c r="AM73" s="173"/>
      <c r="AN73" s="174"/>
      <c r="AO73" s="178" t="s">
        <v>87</v>
      </c>
      <c r="AP73" s="179"/>
      <c r="AQ73" s="180"/>
      <c r="AR73" s="201"/>
      <c r="AS73" s="200"/>
      <c r="AT73" s="151"/>
      <c r="AU73" s="151"/>
      <c r="AV73" s="151"/>
    </row>
    <row r="74" spans="2:48" ht="85.5" customHeight="1" thickTop="1">
      <c r="B74" s="209"/>
      <c r="C74" s="210"/>
      <c r="D74" s="38" t="s">
        <v>33</v>
      </c>
      <c r="E74" s="220" t="s">
        <v>34</v>
      </c>
      <c r="F74" s="221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20" t="s">
        <v>35</v>
      </c>
      <c r="N74" s="221"/>
      <c r="O74" s="226"/>
      <c r="P74" s="227"/>
      <c r="Q74" s="227"/>
      <c r="R74" s="228"/>
      <c r="S74" s="216"/>
      <c r="T74" s="216"/>
      <c r="U74" s="216"/>
      <c r="V74" s="214"/>
      <c r="W74" s="214"/>
      <c r="X74" s="215"/>
      <c r="Y74" s="429"/>
      <c r="Z74" s="429"/>
      <c r="AA74" s="429"/>
      <c r="AB74" s="91"/>
      <c r="AC74" s="167"/>
      <c r="AD74" s="168"/>
      <c r="AE74" s="168"/>
      <c r="AF74" s="169"/>
      <c r="AG74" s="175" t="s">
        <v>85</v>
      </c>
      <c r="AH74" s="176"/>
      <c r="AI74" s="177" t="s">
        <v>6</v>
      </c>
      <c r="AJ74" s="176"/>
      <c r="AK74" s="177" t="s">
        <v>7</v>
      </c>
      <c r="AL74" s="176"/>
      <c r="AM74" s="177" t="s">
        <v>86</v>
      </c>
      <c r="AN74" s="176"/>
      <c r="AO74" s="181"/>
      <c r="AP74" s="182"/>
      <c r="AQ74" s="183"/>
      <c r="AR74" s="202"/>
      <c r="AS74" s="203"/>
      <c r="AT74" s="152"/>
      <c r="AU74" s="152"/>
      <c r="AV74" s="152"/>
    </row>
    <row r="75" spans="2:48" ht="15.75" customHeight="1">
      <c r="B75" s="161" t="s">
        <v>24</v>
      </c>
      <c r="C75" s="163"/>
      <c r="D75" s="237">
        <f>SUM(D76:E78)</f>
        <v>122</v>
      </c>
      <c r="E75" s="108"/>
      <c r="F75" s="109"/>
      <c r="G75" s="108">
        <f>SUM(G76:H78)</f>
        <v>8</v>
      </c>
      <c r="H75" s="108"/>
      <c r="I75" s="108">
        <f>SUM(I76:K78)</f>
        <v>9</v>
      </c>
      <c r="J75" s="108"/>
      <c r="K75" s="108"/>
      <c r="L75" s="108">
        <f>SUM(L76:M78)</f>
        <v>121</v>
      </c>
      <c r="M75" s="108"/>
      <c r="N75" s="109"/>
      <c r="O75" s="108">
        <f>SUM(O76:P78)</f>
        <v>130</v>
      </c>
      <c r="P75" s="108"/>
      <c r="Q75" s="108"/>
      <c r="R75" s="109"/>
      <c r="S75" s="229">
        <f>SUM(S76:T78)</f>
        <v>891</v>
      </c>
      <c r="T75" s="229"/>
      <c r="U75" s="229"/>
      <c r="V75" s="229">
        <f>SUM(V76:W78)</f>
        <v>2735</v>
      </c>
      <c r="W75" s="230"/>
      <c r="X75" s="230"/>
      <c r="Y75" s="229">
        <f>SUM(Y76:AA78)</f>
        <v>217</v>
      </c>
      <c r="Z75" s="229"/>
      <c r="AA75" s="229"/>
      <c r="AB75" s="91"/>
      <c r="AC75" s="161" t="s">
        <v>24</v>
      </c>
      <c r="AD75" s="162"/>
      <c r="AE75" s="162"/>
      <c r="AF75" s="163"/>
      <c r="AG75" s="104">
        <f>SUM(AG76:AH79)</f>
        <v>11</v>
      </c>
      <c r="AH75" s="105"/>
      <c r="AI75" s="104">
        <f>SUM(AI76:AJ79)</f>
        <v>36</v>
      </c>
      <c r="AJ75" s="105"/>
      <c r="AK75" s="104">
        <f>SUM(AK76:AL79)</f>
        <v>33</v>
      </c>
      <c r="AL75" s="105"/>
      <c r="AM75" s="430">
        <f>SUM(AM76:AN79)</f>
        <v>14</v>
      </c>
      <c r="AN75" s="431"/>
      <c r="AO75" s="160">
        <f>SUM(AO76:AQ79)</f>
        <v>537</v>
      </c>
      <c r="AP75" s="160"/>
      <c r="AQ75" s="160"/>
      <c r="AR75" s="154">
        <f>SUM(AR76:AS79)</f>
        <v>124</v>
      </c>
      <c r="AS75" s="154"/>
      <c r="AT75" s="156">
        <f>SUM(AT76:AT79)</f>
        <v>17.322580645161292</v>
      </c>
      <c r="AU75" s="156"/>
      <c r="AV75" s="156"/>
    </row>
    <row r="76" spans="2:48" ht="15.75" customHeight="1">
      <c r="B76" s="161" t="s">
        <v>2</v>
      </c>
      <c r="C76" s="163"/>
      <c r="D76" s="217">
        <v>23</v>
      </c>
      <c r="E76" s="218"/>
      <c r="F76" s="219"/>
      <c r="G76" s="218">
        <v>2</v>
      </c>
      <c r="H76" s="218"/>
      <c r="I76" s="218">
        <v>2</v>
      </c>
      <c r="J76" s="218"/>
      <c r="K76" s="218"/>
      <c r="L76" s="108">
        <f>+D76+G76-I76</f>
        <v>23</v>
      </c>
      <c r="M76" s="108"/>
      <c r="N76" s="109"/>
      <c r="O76" s="106">
        <f>SUM(I76:N76)</f>
        <v>25</v>
      </c>
      <c r="P76" s="107"/>
      <c r="Q76" s="107"/>
      <c r="R76" s="105"/>
      <c r="S76" s="231">
        <v>391</v>
      </c>
      <c r="T76" s="231"/>
      <c r="U76" s="231"/>
      <c r="V76" s="231">
        <v>1639</v>
      </c>
      <c r="W76" s="232"/>
      <c r="X76" s="232"/>
      <c r="Y76" s="231">
        <v>55</v>
      </c>
      <c r="Z76" s="231"/>
      <c r="AA76" s="231"/>
      <c r="AB76" s="91"/>
      <c r="AC76" s="190" t="s">
        <v>2</v>
      </c>
      <c r="AD76" s="184" t="s">
        <v>10</v>
      </c>
      <c r="AE76" s="185"/>
      <c r="AF76" s="186"/>
      <c r="AG76" s="101">
        <v>5</v>
      </c>
      <c r="AH76" s="102"/>
      <c r="AI76" s="101">
        <v>5</v>
      </c>
      <c r="AJ76" s="102"/>
      <c r="AK76" s="101">
        <v>4</v>
      </c>
      <c r="AL76" s="102"/>
      <c r="AM76" s="123">
        <f>+AG76+AI76-AK76</f>
        <v>6</v>
      </c>
      <c r="AN76" s="273"/>
      <c r="AO76" s="157">
        <v>247</v>
      </c>
      <c r="AP76" s="157"/>
      <c r="AQ76" s="157"/>
      <c r="AR76" s="157">
        <v>31</v>
      </c>
      <c r="AS76" s="157"/>
      <c r="AT76" s="155">
        <f>IF(AR76=0,0,AO76/AR76)</f>
        <v>7.967741935483871</v>
      </c>
      <c r="AU76" s="155"/>
      <c r="AV76" s="155"/>
    </row>
    <row r="77" spans="2:48" ht="15.75" customHeight="1">
      <c r="B77" s="161" t="s">
        <v>3</v>
      </c>
      <c r="C77" s="163"/>
      <c r="D77" s="217">
        <v>21</v>
      </c>
      <c r="E77" s="218"/>
      <c r="F77" s="219"/>
      <c r="G77" s="218">
        <v>4</v>
      </c>
      <c r="H77" s="218"/>
      <c r="I77" s="218">
        <v>3</v>
      </c>
      <c r="J77" s="218"/>
      <c r="K77" s="218"/>
      <c r="L77" s="108">
        <f>+D77+G77-I77</f>
        <v>22</v>
      </c>
      <c r="M77" s="108"/>
      <c r="N77" s="109"/>
      <c r="O77" s="106">
        <f>SUM(I77:N77)</f>
        <v>25</v>
      </c>
      <c r="P77" s="107"/>
      <c r="Q77" s="107"/>
      <c r="R77" s="105"/>
      <c r="S77" s="231">
        <v>305</v>
      </c>
      <c r="T77" s="231"/>
      <c r="U77" s="231"/>
      <c r="V77" s="231">
        <v>1093</v>
      </c>
      <c r="W77" s="232"/>
      <c r="X77" s="232"/>
      <c r="Y77" s="231">
        <v>70</v>
      </c>
      <c r="Z77" s="231"/>
      <c r="AA77" s="231"/>
      <c r="AB77" s="91"/>
      <c r="AC77" s="190"/>
      <c r="AD77" s="187" t="s">
        <v>11</v>
      </c>
      <c r="AE77" s="188"/>
      <c r="AF77" s="189"/>
      <c r="AG77" s="94">
        <v>1</v>
      </c>
      <c r="AH77" s="103"/>
      <c r="AI77" s="94">
        <v>11</v>
      </c>
      <c r="AJ77" s="103"/>
      <c r="AK77" s="94">
        <v>11</v>
      </c>
      <c r="AL77" s="103"/>
      <c r="AM77" s="158">
        <f>+AG77+AI77-AK77</f>
        <v>1</v>
      </c>
      <c r="AN77" s="159"/>
      <c r="AO77" s="122">
        <v>70</v>
      </c>
      <c r="AP77" s="122"/>
      <c r="AQ77" s="122"/>
      <c r="AR77" s="122">
        <v>31</v>
      </c>
      <c r="AS77" s="122"/>
      <c r="AT77" s="150">
        <f>IF(AR77=0,0,AO77/AR77)</f>
        <v>2.2580645161290325</v>
      </c>
      <c r="AU77" s="150"/>
      <c r="AV77" s="150"/>
    </row>
    <row r="78" spans="2:48" ht="15.75" customHeight="1">
      <c r="B78" s="161" t="s">
        <v>26</v>
      </c>
      <c r="C78" s="163"/>
      <c r="D78" s="217">
        <v>78</v>
      </c>
      <c r="E78" s="218"/>
      <c r="F78" s="219"/>
      <c r="G78" s="218">
        <v>2</v>
      </c>
      <c r="H78" s="218"/>
      <c r="I78" s="218">
        <v>4</v>
      </c>
      <c r="J78" s="218"/>
      <c r="K78" s="218"/>
      <c r="L78" s="108">
        <f>+D78+G78-I78</f>
        <v>76</v>
      </c>
      <c r="M78" s="108"/>
      <c r="N78" s="109"/>
      <c r="O78" s="106">
        <f>SUM(I78:N78)</f>
        <v>80</v>
      </c>
      <c r="P78" s="107"/>
      <c r="Q78" s="107"/>
      <c r="R78" s="105"/>
      <c r="S78" s="231">
        <v>195</v>
      </c>
      <c r="T78" s="231"/>
      <c r="U78" s="231"/>
      <c r="V78" s="231">
        <v>3</v>
      </c>
      <c r="W78" s="232"/>
      <c r="X78" s="232"/>
      <c r="Y78" s="231">
        <v>92</v>
      </c>
      <c r="Z78" s="231"/>
      <c r="AA78" s="231"/>
      <c r="AB78" s="91"/>
      <c r="AC78" s="190" t="s">
        <v>3</v>
      </c>
      <c r="AD78" s="184" t="s">
        <v>10</v>
      </c>
      <c r="AE78" s="185"/>
      <c r="AF78" s="186"/>
      <c r="AG78" s="101">
        <v>4</v>
      </c>
      <c r="AH78" s="102"/>
      <c r="AI78" s="101">
        <v>7</v>
      </c>
      <c r="AJ78" s="102"/>
      <c r="AK78" s="101">
        <v>4</v>
      </c>
      <c r="AL78" s="102"/>
      <c r="AM78" s="123">
        <f>+AG78+AI78-AK78</f>
        <v>7</v>
      </c>
      <c r="AN78" s="273"/>
      <c r="AO78" s="157">
        <v>167</v>
      </c>
      <c r="AP78" s="157"/>
      <c r="AQ78" s="157"/>
      <c r="AR78" s="157">
        <v>31</v>
      </c>
      <c r="AS78" s="157"/>
      <c r="AT78" s="155">
        <f>IF(AR78=0,0,AO78/AR78)</f>
        <v>5.387096774193548</v>
      </c>
      <c r="AU78" s="155"/>
      <c r="AV78" s="155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190"/>
      <c r="AD79" s="187" t="s">
        <v>11</v>
      </c>
      <c r="AE79" s="188"/>
      <c r="AF79" s="189"/>
      <c r="AG79" s="94">
        <v>1</v>
      </c>
      <c r="AH79" s="103"/>
      <c r="AI79" s="94">
        <v>13</v>
      </c>
      <c r="AJ79" s="103"/>
      <c r="AK79" s="94">
        <v>14</v>
      </c>
      <c r="AL79" s="103"/>
      <c r="AM79" s="158">
        <f>+AG79+AI79-AK79</f>
        <v>0</v>
      </c>
      <c r="AN79" s="159"/>
      <c r="AO79" s="122">
        <v>53</v>
      </c>
      <c r="AP79" s="122"/>
      <c r="AQ79" s="122"/>
      <c r="AR79" s="122">
        <v>31</v>
      </c>
      <c r="AS79" s="122"/>
      <c r="AT79" s="150">
        <f>IF(AR79=0,0,AO79/AR79)</f>
        <v>1.7096774193548387</v>
      </c>
      <c r="AU79" s="150"/>
      <c r="AV79" s="150"/>
    </row>
    <row r="80" spans="2:48" ht="15.75" customHeight="1" thickBot="1">
      <c r="B80" s="17" t="s">
        <v>90</v>
      </c>
      <c r="C80" s="402" t="s">
        <v>114</v>
      </c>
      <c r="D80" s="402"/>
      <c r="E80" s="402"/>
      <c r="F80" s="402"/>
      <c r="G80" s="402"/>
      <c r="H80" s="96" t="s">
        <v>5</v>
      </c>
      <c r="I80" s="97"/>
      <c r="J80" s="97"/>
      <c r="K80" s="97"/>
      <c r="L80" s="97"/>
      <c r="M80" s="97"/>
      <c r="N80" s="97"/>
      <c r="P80" s="42" t="s">
        <v>91</v>
      </c>
      <c r="Q80" s="42"/>
      <c r="R80" s="99" t="s">
        <v>119</v>
      </c>
      <c r="S80" s="100"/>
      <c r="T80" s="100"/>
      <c r="U80" s="100"/>
      <c r="V80" s="100"/>
      <c r="W80" s="100"/>
      <c r="X80" s="100"/>
      <c r="Y80" s="100"/>
      <c r="Z80" s="100"/>
      <c r="AA80" s="100"/>
      <c r="AB80" s="92"/>
      <c r="AC80" s="96" t="s">
        <v>5</v>
      </c>
      <c r="AD80" s="97"/>
      <c r="AE80" s="97"/>
      <c r="AF80" s="97"/>
      <c r="AG80" s="97"/>
      <c r="AH80" s="97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57" t="s">
        <v>23</v>
      </c>
      <c r="C81" s="401"/>
      <c r="D81" s="130" t="s">
        <v>39</v>
      </c>
      <c r="E81" s="153"/>
      <c r="F81" s="304" t="s">
        <v>12</v>
      </c>
      <c r="G81" s="304"/>
      <c r="H81" s="304"/>
      <c r="I81" s="257" t="s">
        <v>13</v>
      </c>
      <c r="J81" s="258"/>
      <c r="K81" s="258"/>
      <c r="L81" s="401"/>
      <c r="N81" s="14"/>
      <c r="P81" s="14"/>
      <c r="Q81" s="257" t="s">
        <v>23</v>
      </c>
      <c r="R81" s="401"/>
      <c r="S81" s="329" t="s">
        <v>39</v>
      </c>
      <c r="T81" s="483"/>
      <c r="U81" s="130" t="s">
        <v>40</v>
      </c>
      <c r="V81" s="153"/>
      <c r="W81" s="130" t="s">
        <v>12</v>
      </c>
      <c r="X81" s="131"/>
      <c r="Y81" s="131"/>
      <c r="Z81" s="132"/>
      <c r="AA81" s="130" t="s">
        <v>113</v>
      </c>
      <c r="AB81" s="131"/>
      <c r="AC81" s="131"/>
      <c r="AD81" s="132"/>
    </row>
    <row r="82" spans="2:44" ht="15.75" customHeight="1">
      <c r="B82" s="139" t="s">
        <v>24</v>
      </c>
      <c r="C82" s="406"/>
      <c r="D82" s="409">
        <f>SUM(D83:E85)</f>
        <v>16</v>
      </c>
      <c r="E82" s="409"/>
      <c r="F82" s="123">
        <f>SUM(F83:H85)</f>
        <v>1946</v>
      </c>
      <c r="G82" s="123"/>
      <c r="H82" s="123"/>
      <c r="I82" s="123">
        <f>SUM(I83:L85)</f>
        <v>1946</v>
      </c>
      <c r="J82" s="123"/>
      <c r="K82" s="123"/>
      <c r="L82" s="123"/>
      <c r="N82" s="14"/>
      <c r="P82" s="8"/>
      <c r="Q82" s="138" t="s">
        <v>24</v>
      </c>
      <c r="R82" s="139"/>
      <c r="S82" s="409">
        <f>SUM(S83:S85)</f>
        <v>2</v>
      </c>
      <c r="T82" s="409"/>
      <c r="U82" s="144">
        <f>SUM(U83:V85)</f>
        <v>21</v>
      </c>
      <c r="V82" s="147"/>
      <c r="W82" s="144">
        <f>SUM(W83:Y85)</f>
        <v>2</v>
      </c>
      <c r="X82" s="145"/>
      <c r="Y82" s="145"/>
      <c r="Z82" s="146"/>
      <c r="AA82" s="144">
        <f>SUM(AA83:AB85)</f>
        <v>21</v>
      </c>
      <c r="AB82" s="145"/>
      <c r="AC82" s="145"/>
      <c r="AD82" s="146"/>
    </row>
    <row r="83" spans="2:44" ht="15.75" customHeight="1">
      <c r="B83" s="141" t="s">
        <v>2</v>
      </c>
      <c r="C83" s="407"/>
      <c r="D83" s="128">
        <v>6</v>
      </c>
      <c r="E83" s="128"/>
      <c r="F83" s="121">
        <v>1071</v>
      </c>
      <c r="G83" s="121"/>
      <c r="H83" s="121"/>
      <c r="I83" s="121">
        <v>1071</v>
      </c>
      <c r="J83" s="121"/>
      <c r="K83" s="121"/>
      <c r="L83" s="121"/>
      <c r="N83" s="14"/>
      <c r="P83" s="8"/>
      <c r="Q83" s="140" t="s">
        <v>2</v>
      </c>
      <c r="R83" s="141"/>
      <c r="S83" s="128">
        <v>1</v>
      </c>
      <c r="T83" s="128"/>
      <c r="U83" s="148">
        <v>8</v>
      </c>
      <c r="V83" s="133"/>
      <c r="W83" s="128">
        <v>1</v>
      </c>
      <c r="X83" s="128"/>
      <c r="Y83" s="128"/>
      <c r="Z83" s="134"/>
      <c r="AA83" s="128">
        <v>8</v>
      </c>
      <c r="AB83" s="128"/>
      <c r="AC83" s="133"/>
      <c r="AD83" s="134"/>
    </row>
    <row r="84" spans="2:44" ht="15.75" customHeight="1">
      <c r="B84" s="141" t="s">
        <v>3</v>
      </c>
      <c r="C84" s="407"/>
      <c r="D84" s="128">
        <v>8</v>
      </c>
      <c r="E84" s="128"/>
      <c r="F84" s="121">
        <v>721</v>
      </c>
      <c r="G84" s="121"/>
      <c r="H84" s="121"/>
      <c r="I84" s="121">
        <v>721</v>
      </c>
      <c r="J84" s="121"/>
      <c r="K84" s="121"/>
      <c r="L84" s="121"/>
      <c r="N84" s="14"/>
      <c r="P84" s="8"/>
      <c r="Q84" s="140" t="s">
        <v>3</v>
      </c>
      <c r="R84" s="141"/>
      <c r="S84" s="128">
        <v>1</v>
      </c>
      <c r="T84" s="128"/>
      <c r="U84" s="148">
        <v>13</v>
      </c>
      <c r="V84" s="133"/>
      <c r="W84" s="128">
        <v>1</v>
      </c>
      <c r="X84" s="128"/>
      <c r="Y84" s="128"/>
      <c r="Z84" s="134"/>
      <c r="AA84" s="128">
        <v>13</v>
      </c>
      <c r="AB84" s="128"/>
      <c r="AC84" s="133"/>
      <c r="AD84" s="134"/>
    </row>
    <row r="85" spans="2:44" ht="15.75" customHeight="1">
      <c r="B85" s="143" t="s">
        <v>26</v>
      </c>
      <c r="C85" s="408"/>
      <c r="D85" s="129">
        <v>2</v>
      </c>
      <c r="E85" s="129"/>
      <c r="F85" s="122">
        <v>154</v>
      </c>
      <c r="G85" s="122"/>
      <c r="H85" s="122"/>
      <c r="I85" s="122">
        <v>154</v>
      </c>
      <c r="J85" s="122"/>
      <c r="K85" s="122"/>
      <c r="L85" s="122"/>
      <c r="N85" s="14"/>
      <c r="P85" s="8"/>
      <c r="Q85" s="142" t="s">
        <v>26</v>
      </c>
      <c r="R85" s="143"/>
      <c r="S85" s="129">
        <v>0</v>
      </c>
      <c r="T85" s="129"/>
      <c r="U85" s="135">
        <v>0</v>
      </c>
      <c r="V85" s="149"/>
      <c r="W85" s="135">
        <v>0</v>
      </c>
      <c r="X85" s="136"/>
      <c r="Y85" s="136"/>
      <c r="Z85" s="137"/>
      <c r="AA85" s="135">
        <v>0</v>
      </c>
      <c r="AB85" s="136"/>
      <c r="AC85" s="136"/>
      <c r="AD85" s="137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3" t="s">
        <v>94</v>
      </c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4"/>
      <c r="AD88" s="404"/>
      <c r="AE88" s="404"/>
      <c r="AF88" s="404"/>
      <c r="AG88" s="404"/>
      <c r="AH88" s="404"/>
      <c r="AI88" s="404"/>
      <c r="AJ88" s="404"/>
      <c r="AK88" s="404"/>
      <c r="AL88" s="404"/>
      <c r="AM88" s="404"/>
      <c r="AN88" s="404"/>
      <c r="AO88" s="404"/>
      <c r="AP88" s="404"/>
      <c r="AQ88" s="404"/>
      <c r="AR88" s="404"/>
    </row>
    <row r="89" spans="2:44" s="21" customFormat="1" ht="27.75" customHeight="1">
      <c r="C89" s="25" t="s">
        <v>42</v>
      </c>
      <c r="D89" s="403" t="s">
        <v>95</v>
      </c>
      <c r="E89" s="405"/>
      <c r="F89" s="405"/>
      <c r="G89" s="405"/>
      <c r="H89" s="405"/>
      <c r="I89" s="405"/>
      <c r="J89" s="405"/>
      <c r="K89" s="405"/>
      <c r="L89" s="405"/>
      <c r="M89" s="405"/>
      <c r="N89" s="405"/>
      <c r="O89" s="405"/>
      <c r="P89" s="405"/>
      <c r="Q89" s="405"/>
      <c r="R89" s="405"/>
      <c r="S89" s="405"/>
      <c r="T89" s="405"/>
      <c r="U89" s="405"/>
      <c r="V89" s="405"/>
      <c r="W89" s="405"/>
      <c r="X89" s="405"/>
      <c r="Y89" s="405"/>
      <c r="Z89" s="405"/>
      <c r="AA89" s="405"/>
      <c r="AB89" s="405"/>
      <c r="AC89" s="405"/>
      <c r="AD89" s="405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sheetProtection sheet="1" objects="1" scenarios="1"/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Y39:AE39"/>
    <mergeCell ref="AI33:AL35"/>
    <mergeCell ref="AF31:AH31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A35:AB35"/>
    <mergeCell ref="AC32:AE32"/>
    <mergeCell ref="W31:Z31"/>
    <mergeCell ref="AC25:AE25"/>
    <mergeCell ref="AC26:AE26"/>
    <mergeCell ref="AC29:AE29"/>
    <mergeCell ref="AI24:AL26"/>
    <mergeCell ref="AF28:AH28"/>
    <mergeCell ref="AF29:AH29"/>
    <mergeCell ref="AI27:AL29"/>
    <mergeCell ref="AF27:AH27"/>
    <mergeCell ref="AF24:AH24"/>
    <mergeCell ref="AF25:AH25"/>
    <mergeCell ref="AF26:AH26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V40:X41"/>
    <mergeCell ref="U25:V25"/>
    <mergeCell ref="U31:V31"/>
    <mergeCell ref="U32:V32"/>
    <mergeCell ref="T27:T29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T9:U10"/>
    <mergeCell ref="T11:U12"/>
    <mergeCell ref="T13:U14"/>
    <mergeCell ref="T15:U16"/>
    <mergeCell ref="L10:N10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L28:M28"/>
    <mergeCell ref="N28:O28"/>
    <mergeCell ref="L30:M30"/>
    <mergeCell ref="N30:O30"/>
    <mergeCell ref="T30:T32"/>
    <mergeCell ref="L35:M35"/>
    <mergeCell ref="P32:R32"/>
    <mergeCell ref="T47:U47"/>
    <mergeCell ref="L31:M31"/>
    <mergeCell ref="N31:O31"/>
    <mergeCell ref="P41:S41"/>
    <mergeCell ref="P42:S42"/>
    <mergeCell ref="P43:S43"/>
    <mergeCell ref="P44:S44"/>
    <mergeCell ref="P45:S45"/>
    <mergeCell ref="P46:S46"/>
    <mergeCell ref="P47:S47"/>
    <mergeCell ref="L33:M33"/>
    <mergeCell ref="N33:O33"/>
    <mergeCell ref="U28:V28"/>
    <mergeCell ref="U29:V29"/>
    <mergeCell ref="Y40:AE41"/>
    <mergeCell ref="T51:U51"/>
    <mergeCell ref="T52:U52"/>
    <mergeCell ref="L55:O55"/>
    <mergeCell ref="L56:O56"/>
    <mergeCell ref="L57:O57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Y52:AE52"/>
    <mergeCell ref="Y53:AE53"/>
    <mergeCell ref="V57:X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Y42:AE42"/>
    <mergeCell ref="V48:X48"/>
    <mergeCell ref="V49:X49"/>
    <mergeCell ref="V46:X46"/>
    <mergeCell ref="T49:U49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V73:X74"/>
    <mergeCell ref="S73:U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AD79:AF79"/>
    <mergeCell ref="V71:Z71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AM77:AN77"/>
    <mergeCell ref="AK77:AL77"/>
    <mergeCell ref="AD76:AF76"/>
    <mergeCell ref="AD77:AF77"/>
    <mergeCell ref="AI77:AJ77"/>
    <mergeCell ref="AI76:AJ76"/>
    <mergeCell ref="AC76:AC77"/>
    <mergeCell ref="AT79:AV79"/>
    <mergeCell ref="AT72:AV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C72:AF74"/>
    <mergeCell ref="AG76:AH76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P52:S52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20140604</vt:lpstr>
      <vt:lpstr>Sheet1</vt:lpstr>
      <vt:lpstr>'20140604'!Print_Area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2014-09-09T01:11:54Z</dcterms:modified>
</cp:coreProperties>
</file>