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10.226.129.2\担当局内共用\【感染症対策費】\☆新型コロナウイルス感染症\★慰労金\0929　支援金実績報告\東京都版\"/>
    </mc:Choice>
  </mc:AlternateContent>
  <bookViews>
    <workbookView xWindow="2340" yWindow="0" windowWidth="20700" windowHeight="8880" tabRatio="882" activeTab="1"/>
  </bookViews>
  <sheets>
    <sheet name="(様式4)事業実績報告書" sheetId="6" r:id="rId1"/>
    <sheet name="(様式5-1)所要額精算書" sheetId="4" r:id="rId2"/>
    <sheet name="(様式5-2)事業実績額明細書" sheetId="40" r:id="rId3"/>
    <sheet name="【記載例】(様式4)事業実績報告書" sheetId="45" r:id="rId4"/>
    <sheet name="【記載例】(様式5-1)所要額精算書" sheetId="39" r:id="rId5"/>
    <sheet name="【記載例】(様式5-2)事業実績額明細書" sheetId="41" r:id="rId6"/>
    <sheet name="リスト" sheetId="8" r:id="rId7"/>
  </sheets>
  <externalReferences>
    <externalReference r:id="rId8"/>
  </externalReferences>
  <definedNames>
    <definedName name="_" localSheetId="0">[1]事業分類・区分!#REF!</definedName>
    <definedName name="_" localSheetId="3">[1]事業分類・区分!#REF!</definedName>
    <definedName name="_１_ア_小児初期救急センター運営事業" localSheetId="0">[1]【参考】算出区分!#REF!</definedName>
    <definedName name="_１_ア_小児初期救急センター運営事業" localSheetId="3">[1]【参考】算出区分!#REF!</definedName>
    <definedName name="_１_イ_共同利用型病院運営事業" localSheetId="0">[1]【参考】算出区分!#REF!</definedName>
    <definedName name="_１_イ_共同利用型病院運営事業" localSheetId="3">[1]【参考】算出区分!#REF!</definedName>
    <definedName name="_１_ウ_ヘリコプター等添乗医師等確保事業" localSheetId="0">[1]【参考】算出区分!#REF!</definedName>
    <definedName name="_１_ウ_ヘリコプター等添乗医師等確保事業" localSheetId="3">[1]【参考】算出区分!#REF!</definedName>
    <definedName name="_１_エ_救命救急センター運営事業" localSheetId="0">[1]【参考】算出区分!#REF!</definedName>
    <definedName name="_１_エ_救命救急センター運営事業" localSheetId="3">[1]【参考】算出区分!#REF!</definedName>
    <definedName name="_１_オ_小児救命救急センター運営事業" localSheetId="0">[1]【参考】算出区分!#REF!</definedName>
    <definedName name="_１_オ_小児救命救急センター運営事業" localSheetId="3">[1]【参考】算出区分!#REF!</definedName>
    <definedName name="_１_カ_ドクターヘリ導入促進事業" localSheetId="0">[1]【参考】算出区分!#REF!</definedName>
    <definedName name="_１_カ_ドクターヘリ導入促進事業" localSheetId="3">[1]【参考】算出区分!#REF!</definedName>
    <definedName name="_１_キ_救急救命士病院実習受入促進事業" localSheetId="0">[1]【参考】算出区分!#REF!</definedName>
    <definedName name="_１_キ_救急救命士病院実習受入促進事業" localSheetId="3">[1]【参考】算出区分!#REF!</definedName>
    <definedName name="_１_ク_自動体外式除細動器_ＡＥＤ_の普及啓発事業" localSheetId="0">[1]【参考】算出区分!#REF!</definedName>
    <definedName name="_１_ク_自動体外式除細動器_ＡＥＤ_の普及啓発事業" localSheetId="3">[1]【参考】算出区分!#REF!</definedName>
    <definedName name="_１_ケ_救急医療情報センター_広域災害・救急医療情報システム_運営事業" localSheetId="0">[1]【参考】算出区分!#REF!</definedName>
    <definedName name="_１_ケ_救急医療情報センター_広域災害・救急医療情報システム_運営事業" localSheetId="3">[1]【参考】算出区分!#REF!</definedName>
    <definedName name="_１_コ_救急・周産期医療情報システム機能強化事業" localSheetId="0">[1]【参考】算出区分!#REF!</definedName>
    <definedName name="_１_コ_救急・周産期医療情報システム機能強化事業" localSheetId="3">[1]【参考】算出区分!#REF!</definedName>
    <definedName name="_１_サ_救急患者退院コーディネーター事業" localSheetId="0">[1]【参考】算出区分!#REF!</definedName>
    <definedName name="_１_サ_救急患者退院コーディネーター事業" localSheetId="3">[1]【参考】算出区分!#REF!</definedName>
    <definedName name="_２_ア_周産期医療対策事業" localSheetId="0">[1]【参考】算出区分!#REF!</definedName>
    <definedName name="_２_ア_周産期医療対策事業" localSheetId="3">[1]【参考】算出区分!#REF!</definedName>
    <definedName name="_２_イ_周産期母子医療センター運営事業" localSheetId="0">[1]【参考】算出区分!#REF!</definedName>
    <definedName name="_２_イ_周産期母子医療センター運営事業" localSheetId="3">[1]【参考】算出区分!#REF!</definedName>
    <definedName name="_２_ウ_ＮＩＣＵ等長期入院児支援事業_ア_地域療育支援施設運営事業" localSheetId="0">[1]【参考】算出区分!#REF!</definedName>
    <definedName name="_２_ウ_ＮＩＣＵ等長期入院児支援事業_ア_地域療育支援施設運営事業" localSheetId="3">[1]【参考】算出区分!#REF!</definedName>
    <definedName name="_２_ウ_ＮＩＣＵ等長期入院児支援事業_ア_地域療育支援施設運営事業_イ_日中一時支援事業" localSheetId="0">[1]【参考】算出区分!#REF!</definedName>
    <definedName name="_２_ウ_ＮＩＣＵ等長期入院児支援事業_ア_地域療育支援施設運営事業_イ_日中一時支援事業" localSheetId="3">[1]【参考】算出区分!#REF!</definedName>
    <definedName name="_３_ア_外国人看護師候補者就労研修支援事業" localSheetId="0">[1]【参考】算出区分!#REF!</definedName>
    <definedName name="_３_ア_外国人看護師候補者就労研修支援事業" localSheetId="3">[1]【参考】算出区分!#REF!</definedName>
    <definedName name="_３_イ_看護職員就業相談員派遣面接相談事業" localSheetId="0">[1]【参考】算出区分!#REF!</definedName>
    <definedName name="_３_イ_看護職員就業相談員派遣面接相談事業" localSheetId="3">[1]【参考】算出区分!#REF!</definedName>
    <definedName name="_３_ウ_助産師出向支援導入事業" localSheetId="0">[1]【参考】算出区分!#REF!</definedName>
    <definedName name="_３_ウ_助産師出向支援導入事業" localSheetId="3">[1]【参考】算出区分!#REF!</definedName>
    <definedName name="_４_歯科医療安全管理体制推進特別事業" localSheetId="0">[1]【参考】算出区分!#REF!</definedName>
    <definedName name="_４_歯科医療安全管理体制推進特別事業" localSheetId="3">[1]【参考】算出区分!#REF!</definedName>
    <definedName name="_５_院内感染地域支援ネットワ_ク事業" localSheetId="0">[1]【参考】算出区分!#REF!</definedName>
    <definedName name="_５_院内感染地域支援ネットワ_ク事業" localSheetId="3">[1]【参考】算出区分!#REF!</definedName>
    <definedName name="_６_医療連携体制推進事業" localSheetId="0">[1]【参考】算出区分!#REF!</definedName>
    <definedName name="_６_医療連携体制推進事業" localSheetId="3">[1]【参考】算出区分!#REF!</definedName>
    <definedName name="_７_ア_ア_休日夜間急患センター設備整備事業" localSheetId="0">[1]【参考】算出区分!#REF!</definedName>
    <definedName name="_７_ア_ア_休日夜間急患センター設備整備事業" localSheetId="3">[1]【参考】算出区分!#REF!</definedName>
    <definedName name="_７_ア_イ_小児初期救急センター設備整備事業" localSheetId="0">[1]【参考】算出区分!#REF!</definedName>
    <definedName name="_７_ア_イ_小児初期救急センター設備整備事業" localSheetId="3">[1]【参考】算出区分!#REF!</definedName>
    <definedName name="_７_ア_ウ_病院群輪番制病院及び共同利用型病院設備整備事業" localSheetId="0">[1]【参考】算出区分!#REF!</definedName>
    <definedName name="_７_ア_ウ_病院群輪番制病院及び共同利用型病院設備整備事業" localSheetId="3">[1]【参考】算出区分!#REF!</definedName>
    <definedName name="_７_ア_エ_救命救急センター設備整備事業" localSheetId="0">[1]【参考】算出区分!#REF!</definedName>
    <definedName name="_７_ア_エ_救命救急センター設備整備事業" localSheetId="3">[1]【参考】算出区分!#REF!</definedName>
    <definedName name="_７_ア_オ_高度救命救急センター設備整備事業" localSheetId="0">[1]【参考】算出区分!#REF!</definedName>
    <definedName name="_７_ア_オ_高度救命救急センター設備整備事業" localSheetId="3">[1]【参考】算出区分!#REF!</definedName>
    <definedName name="_７_ア_カ_小児救急医療拠点病院設備整備事業" localSheetId="0">[1]【参考】算出区分!#REF!</definedName>
    <definedName name="_７_ア_カ_小児救急医療拠点病院設備整備事業" localSheetId="3">[1]【参考】算出区分!#REF!</definedName>
    <definedName name="_７_ア_キ_小児集中治療室設備整備事業" localSheetId="0">[1]【参考】算出区分!#REF!</definedName>
    <definedName name="_７_ア_キ_小児集中治療室設備整備事業" localSheetId="3">[1]【参考】算出区分!#REF!</definedName>
    <definedName name="_７_イ_小児救急遠隔医療設備整備事業" localSheetId="0">[1]【参考】算出区分!#REF!</definedName>
    <definedName name="_７_イ_小児救急遠隔医療設備整備事業" localSheetId="3">[1]【参考】算出区分!#REF!</definedName>
    <definedName name="_７_ウ_ア_小児医療施設設備整備事業" localSheetId="0">[1]【参考】算出区分!#REF!</definedName>
    <definedName name="_７_ウ_ア_小児医療施設設備整備事業" localSheetId="3">[1]【参考】算出区分!#REF!</definedName>
    <definedName name="_７_ウ_イ_周産期医療施設設備整備事業" localSheetId="0">[1]【参考】算出区分!#REF!</definedName>
    <definedName name="_７_ウ_イ_周産期医療施設設備整備事業" localSheetId="3">[1]【参考】算出区分!#REF!</definedName>
    <definedName name="_７_ウ_ウ_地域療育支援施設設備整備事業" localSheetId="0">[1]【参考】算出区分!#REF!</definedName>
    <definedName name="_７_ウ_ウ_地域療育支援施設設備整備事業" localSheetId="3">[1]【参考】算出区分!#REF!</definedName>
    <definedName name="_７_エ_共同利用施設設備整備事業_ア_公的医療機関等による共同利用施設" localSheetId="0">[1]【参考】算出区分!#REF!</definedName>
    <definedName name="_７_エ_共同利用施設設備整備事業_ア_公的医療機関等による共同利用施設" localSheetId="3">[1]【参考】算出区分!#REF!</definedName>
    <definedName name="_７_エ_共同利用施設設備整備事業_イ_地域医療支援病院の共同利用部門" localSheetId="0">[1]【参考】算出区分!#REF!</definedName>
    <definedName name="_７_エ_共同利用施設設備整備事業_イ_地域医療支援病院の共同利用部門" localSheetId="3">[1]【参考】算出区分!#REF!</definedName>
    <definedName name="_７_オ_ウ_ＮＢＣ災害・テロ対策設備整備事業" localSheetId="0">[1]【参考】算出区分!#REF!</definedName>
    <definedName name="_７_オ_ウ_ＮＢＣ災害・テロ対策設備整備事業" localSheetId="3">[1]【参考】算出区分!#REF!</definedName>
    <definedName name="_７_オ_エ_航空搬送拠点臨時医療施設設備整備事業" localSheetId="0">[1]【参考】算出区分!#REF!</definedName>
    <definedName name="_７_オ_エ_航空搬送拠点臨時医療施設設備整備事業" localSheetId="3">[1]【参考】算出区分!#REF!</definedName>
    <definedName name="_７_ク_院内感染対策設備整備事業" localSheetId="0">[1]【参考】算出区分!#REF!</definedName>
    <definedName name="_７_ク_院内感染対策設備整備事業" localSheetId="3">[1]【参考】算出区分!#REF!</definedName>
    <definedName name="_７_ケ_環境調整室設備整備事業" localSheetId="0">[1]【参考】算出区分!#REF!</definedName>
    <definedName name="_７_ケ_環境調整室設備整備事業" localSheetId="3">[1]【参考】算出区分!#REF!</definedName>
    <definedName name="_７_コ_内視鏡訓練施設設備整備事業" localSheetId="0">[1]【参考】算出区分!#REF!</definedName>
    <definedName name="_７_コ_内視鏡訓練施設設備整備事業" localSheetId="3">[1]【参考】算出区分!#REF!</definedName>
    <definedName name="_７_サ_医療機関アクセス支援車整備事業" localSheetId="0">[1]【参考】算出区分!#REF!</definedName>
    <definedName name="_７_サ_医療機関アクセス支援車整備事業" localSheetId="3">[1]【参考】算出区分!#REF!</definedName>
    <definedName name="_８_アスベスト除去等整備促進事業" localSheetId="0">[1]【参考】算出区分!#REF!</definedName>
    <definedName name="_８_アスベスト除去等整備促進事業" localSheetId="3">[1]【参考】算出区分!#REF!</definedName>
    <definedName name="_xlnm._FilterDatabase" localSheetId="2" hidden="1">'(様式5-2)事業実績額明細書'!$B$18:$J$174</definedName>
    <definedName name="_xlnm._FilterDatabase" localSheetId="5" hidden="1">'【記載例】(様式5-2)事業実績額明細書'!$B$18:$J$18</definedName>
    <definedName name="ＨＬＡ検査センター設備整備事業" localSheetId="0">[1]事業分類・区分!#REF!</definedName>
    <definedName name="ＨＬＡ検査センター設備整備事業" localSheetId="3">[1]事業分類・区分!#REF!</definedName>
    <definedName name="ＮＢＣ災害・テロ対策設備整備事業" localSheetId="0">[1]事業分類・区分!#REF!</definedName>
    <definedName name="ＮＢＣ災害・テロ対策設備整備事業" localSheetId="3">[1]事業分類・区分!#REF!</definedName>
    <definedName name="ＮＩＣＵ等長期入院児支援事業" localSheetId="0">[1]事業分類・区分!#REF!</definedName>
    <definedName name="ＮＩＣＵ等長期入院児支援事業" localSheetId="3">[1]事業分類・区分!#REF!</definedName>
    <definedName name="_xlnm.Print_Area" localSheetId="0">'(様式4)事業実績報告書'!$A$1:$W$42</definedName>
    <definedName name="_xlnm.Print_Area" localSheetId="1">'(様式5-1)所要額精算書'!$A$2:$AD$48</definedName>
    <definedName name="_xlnm.Print_Area" localSheetId="2">'(様式5-2)事業実績額明細書'!$A$1:$N$174</definedName>
    <definedName name="_xlnm.Print_Area" localSheetId="3">'【記載例】(様式4)事業実績報告書'!$A$1:$W$42</definedName>
    <definedName name="_xlnm.Print_Area" localSheetId="4">'【記載例】(様式5-1)所要額精算書'!$A$1:$AP$52</definedName>
    <definedName name="_xlnm.Print_Area" localSheetId="5">'【記載例】(様式5-2)事業実績額明細書'!$A$1:$N$48</definedName>
    <definedName name="_xlnm.Print_Titles" localSheetId="2">'(様式5-2)事業実績額明細書'!$16:$18</definedName>
    <definedName name="_xlnm.Print_Titles" localSheetId="5">'【記載例】(様式5-2)事業実績額明細書'!$16:$18</definedName>
    <definedName name="アスベスト除去等整備促進事業" localSheetId="0">[1]事業分類・区分!#REF!</definedName>
    <definedName name="アスベスト除去等整備促進事業" localSheetId="3">[1]事業分類・区分!#REF!</definedName>
    <definedName name="アスベスト対策事業" localSheetId="0">[1]事業分類・区分!#REF!</definedName>
    <definedName name="アスベスト対策事業" localSheetId="3">[1]事業分類・区分!#REF!</definedName>
    <definedName name="ドクターヘリ導入促進事業" localSheetId="0">[1]事業分類・区分!#REF!</definedName>
    <definedName name="ドクターヘリ導入促進事業" localSheetId="3">[1]事業分類・区分!#REF!</definedName>
    <definedName name="ヘリコプター等添乗医師等確保事業" localSheetId="0">[1]事業分類・区分!#REF!</definedName>
    <definedName name="ヘリコプター等添乗医師等確保事業" localSheetId="3">[1]事業分類・区分!#REF!</definedName>
    <definedName name="医療機関アクセス支援車整備事業" localSheetId="0">[1]事業分類・区分!#REF!</definedName>
    <definedName name="医療機関アクセス支援車整備事業" localSheetId="3">[1]事業分類・区分!#REF!</definedName>
    <definedName name="医療連携体制推進事業" localSheetId="0">[1]事業分類・区分!#REF!</definedName>
    <definedName name="医療連携体制推進事業" localSheetId="3">[1]事業分類・区分!#REF!</definedName>
    <definedName name="院内感染対策設備整備事業" localSheetId="0">[1]事業分類・区分!#REF!</definedName>
    <definedName name="院内感染対策設備整備事業" localSheetId="3">[1]事業分類・区分!#REF!</definedName>
    <definedName name="院内感染地域支援ネットワーク事業" localSheetId="0">[1]事業分類・区分!#REF!</definedName>
    <definedName name="院内感染地域支援ネットワーク事業" localSheetId="3">[1]事業分類・区分!#REF!</definedName>
    <definedName name="外国人看護師候補者就労研修支援事業" localSheetId="0">[1]事業分類・区分!#REF!</definedName>
    <definedName name="外国人看護師候補者就労研修支援事業" localSheetId="3">[1]事業分類・区分!#REF!</definedName>
    <definedName name="環境調整室設備整備事業" localSheetId="0">[1]事業分類・区分!#REF!</definedName>
    <definedName name="環境調整室設備整備事業" localSheetId="3">[1]事業分類・区分!#REF!</definedName>
    <definedName name="看護職員確保対策事業" localSheetId="0">[1]事業分類・区分!#REF!</definedName>
    <definedName name="看護職員確保対策事業" localSheetId="3">[1]事業分類・区分!#REF!</definedName>
    <definedName name="看護職員就業相談員派遣面接相談事業" localSheetId="0">[1]事業分類・区分!#REF!</definedName>
    <definedName name="看護職員就業相談員派遣面接相談事業" localSheetId="3">[1]事業分類・区分!#REF!</definedName>
    <definedName name="休日夜間急患センター設備整備事業" localSheetId="0">[1]事業分類・区分!#REF!</definedName>
    <definedName name="休日夜間急患センター設備整備事業" localSheetId="3">[1]事業分類・区分!#REF!</definedName>
    <definedName name="救急・周産期医療情報システム機能強化事業" localSheetId="0">[1]事業分類・区分!#REF!</definedName>
    <definedName name="救急・周産期医療情報システム機能強化事業" localSheetId="3">[1]事業分類・区分!#REF!</definedName>
    <definedName name="救急医療情報センター_広域災害・救急医療情報システム_運営事業" localSheetId="0">[1]事業分類・区分!#REF!</definedName>
    <definedName name="救急医療情報センター_広域災害・救急医療情報システム_運営事業" localSheetId="3">[1]事業分類・区分!#REF!</definedName>
    <definedName name="救急医療対策事業" localSheetId="0">[1]事業分類・区分!#REF!</definedName>
    <definedName name="救急医療対策事業" localSheetId="3">[1]事業分類・区分!#REF!</definedName>
    <definedName name="救急患者退院コーディネーター事業" localSheetId="0">[1]事業分類・区分!#REF!</definedName>
    <definedName name="救急患者退院コーディネーター事業" localSheetId="3">[1]事業分類・区分!#REF!</definedName>
    <definedName name="救急救命士病院実習受入促進事業" localSheetId="0">[1]事業分類・区分!#REF!</definedName>
    <definedName name="救急救命士病院実習受入促進事業" localSheetId="3">[1]事業分類・区分!#REF!</definedName>
    <definedName name="救命救急センター運営事業" localSheetId="0">[1]事業分類・区分!#REF!</definedName>
    <definedName name="救命救急センター運営事業" localSheetId="3">[1]事業分類・区分!#REF!</definedName>
    <definedName name="救命救急センター設備整備事業" localSheetId="0">[1]事業分類・区分!#REF!</definedName>
    <definedName name="救命救急センター設備整備事業" localSheetId="3">[1]事業分類・区分!#REF!</definedName>
    <definedName name="共同利用型病院運営事業" localSheetId="0">[1]事業分類・区分!#REF!</definedName>
    <definedName name="共同利用型病院運営事業" localSheetId="3">[1]事業分類・区分!#REF!</definedName>
    <definedName name="共同利用施設設備整備事業_公的医療機関等による共同利用施設_" localSheetId="0">[1]事業分類・区分!#REF!</definedName>
    <definedName name="共同利用施設設備整備事業_公的医療機関等による共同利用施設_" localSheetId="3">[1]事業分類・区分!#REF!</definedName>
    <definedName name="共同利用施設設備整備事業_地域医療支援病院の共同利用部門_" localSheetId="0">[1]事業分類・区分!#REF!</definedName>
    <definedName name="共同利用施設設備整備事業_地域医療支援病院の共同利用部門_" localSheetId="3">[1]事業分類・区分!#REF!</definedName>
    <definedName name="航空搬送拠点臨時医療施設設備整備事業" localSheetId="0">[1]事業分類・区分!#REF!</definedName>
    <definedName name="航空搬送拠点臨時医療施設設備整備事業" localSheetId="3">[1]事業分類・区分!#REF!</definedName>
    <definedName name="高度救命救急センター設備整備事業" localSheetId="0">[1]事業分類・区分!#REF!</definedName>
    <definedName name="高度救命救急センター設備整備事業" localSheetId="3">[1]事業分類・区分!#REF!</definedName>
    <definedName name="歯科医療安全管理体制推進特別事業" localSheetId="0">[1]事業分類・区分!#REF!</definedName>
    <definedName name="歯科医療安全管理体制推進特別事業" localSheetId="3">[1]事業分類・区分!#REF!</definedName>
    <definedName name="歯科保健医療対策事業" localSheetId="0">[1]事業分類・区分!#REF!</definedName>
    <definedName name="歯科保健医療対策事業" localSheetId="3">[1]事業分類・区分!#REF!</definedName>
    <definedName name="自動体外式除細動器_ＡＥＤ_の普及啓発事業" localSheetId="0">[1]事業分類・区分!#REF!</definedName>
    <definedName name="自動体外式除細動器_ＡＥＤ_の普及啓発事業" localSheetId="3">[1]事業分類・区分!#REF!</definedName>
    <definedName name="周産期医療施設設備整備事業" localSheetId="0">[1]事業分類・区分!#REF!</definedName>
    <definedName name="周産期医療施設設備整備事業" localSheetId="3">[1]事業分類・区分!#REF!</definedName>
    <definedName name="周産期医療対策事業" localSheetId="0">[1]事業分類・区分!#REF!</definedName>
    <definedName name="周産期医療対策事業" localSheetId="3">[1]事業分類・区分!#REF!</definedName>
    <definedName name="周産期医療対策事業等" localSheetId="0">[1]事業分類・区分!#REF!</definedName>
    <definedName name="周産期医療対策事業等" localSheetId="3">[1]事業分類・区分!#REF!</definedName>
    <definedName name="周産期母子医療センター運営事業" localSheetId="0">[1]事業分類・区分!#REF!</definedName>
    <definedName name="周産期母子医療センター運営事業" localSheetId="3">[1]事業分類・区分!#REF!</definedName>
    <definedName name="助産師出向等支援導入事業" localSheetId="0">[1]事業分類・区分!#REF!</definedName>
    <definedName name="助産師出向等支援導入事業" localSheetId="3">[1]事業分類・区分!#REF!</definedName>
    <definedName name="小児医療施設設備整備事業" localSheetId="0">[1]事業分類・区分!#REF!</definedName>
    <definedName name="小児医療施設設備整備事業" localSheetId="3">[1]事業分類・区分!#REF!</definedName>
    <definedName name="小児救急医療拠点病院設備整備事業" localSheetId="0">[1]事業分類・区分!#REF!</definedName>
    <definedName name="小児救急医療拠点病院設備整備事業" localSheetId="3">[1]事業分類・区分!#REF!</definedName>
    <definedName name="小児救急遠隔医療設備整備事業" localSheetId="0">[1]事業分類・区分!#REF!</definedName>
    <definedName name="小児救急遠隔医療設備整備事業" localSheetId="3">[1]事業分類・区分!#REF!</definedName>
    <definedName name="小児救命救急センター運営事業" localSheetId="0">[1]事業分類・区分!#REF!</definedName>
    <definedName name="小児救命救急センター運営事業" localSheetId="3">[1]事業分類・区分!#REF!</definedName>
    <definedName name="小児集中治療室設備整備事業" localSheetId="0">[1]事業分類・区分!#REF!</definedName>
    <definedName name="小児集中治療室設備整備事業" localSheetId="3">[1]事業分類・区分!#REF!</definedName>
    <definedName name="小児初期救急センター運営事業" localSheetId="0">[1]事業分類・区分!#REF!</definedName>
    <definedName name="小児初期救急センター運営事業" localSheetId="3">[1]事業分類・区分!#REF!</definedName>
    <definedName name="小児初期救急センター設備整備事業" localSheetId="0">[1]事業分類・区分!#REF!</definedName>
    <definedName name="小児初期救急センター設備整備事業" localSheetId="3">[1]事業分類・区分!#REF!</definedName>
    <definedName name="人工腎臓装置不足地域設備整備事業" localSheetId="0">[1]事業分類・区分!#REF!</definedName>
    <definedName name="人工腎臓装置不足地域設備整備事業" localSheetId="3">[1]事業分類・区分!#REF!</definedName>
    <definedName name="地域医療対策事業" localSheetId="0">[1]事業分類・区分!#REF!</definedName>
    <definedName name="地域医療対策事業" localSheetId="3">[1]事業分類・区分!#REF!</definedName>
    <definedName name="地域療育支援施設設備整備事業" localSheetId="0">[1]事業分類・区分!#REF!</definedName>
    <definedName name="地域療育支援施設設備整備事業" localSheetId="3">[1]事業分類・区分!#REF!</definedName>
    <definedName name="内視鏡訓練施設設備整備事業" localSheetId="0">[1]事業分類・区分!#REF!</definedName>
    <definedName name="内視鏡訓練施設設備整備事業" localSheetId="3">[1]事業分類・区分!#REF!</definedName>
    <definedName name="病院群輪番制病院及び共同利用型病院設備整備事業" localSheetId="0">[1]事業分類・区分!#REF!</definedName>
    <definedName name="病院群輪番制病院及び共同利用型病院設備整備事業" localSheetId="3">[1]事業分類・区分!#REF!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8" i="40" l="1"/>
  <c r="M27" i="40"/>
  <c r="M26" i="40"/>
  <c r="M25" i="40"/>
  <c r="M24" i="40"/>
  <c r="M23" i="40"/>
  <c r="M22" i="40"/>
  <c r="M21" i="40"/>
  <c r="M20" i="40"/>
  <c r="G170" i="40"/>
  <c r="G169" i="40"/>
  <c r="G168" i="40"/>
  <c r="G167" i="40"/>
  <c r="G166" i="40"/>
  <c r="G165" i="40"/>
  <c r="G164" i="40"/>
  <c r="G163" i="40"/>
  <c r="G162" i="40"/>
  <c r="M10" i="6" l="1"/>
  <c r="M20" i="41"/>
  <c r="M21" i="41"/>
  <c r="M22" i="41"/>
  <c r="M23" i="41"/>
  <c r="M24" i="41"/>
  <c r="M26" i="41"/>
  <c r="M27" i="41"/>
  <c r="M28" i="41"/>
  <c r="G41" i="41"/>
  <c r="G42" i="41"/>
  <c r="G43" i="41"/>
  <c r="G44" i="41"/>
  <c r="G45" i="41"/>
  <c r="G46" i="41"/>
  <c r="G47" i="41"/>
  <c r="M12" i="6" l="1"/>
  <c r="M11" i="6"/>
  <c r="Q4" i="6"/>
  <c r="G19" i="40"/>
  <c r="M12" i="40"/>
  <c r="V41" i="4" l="1"/>
  <c r="N12" i="40" s="1"/>
  <c r="L15" i="40" s="1"/>
  <c r="G23" i="45" l="1"/>
  <c r="Q4" i="45"/>
  <c r="V12" i="45" l="1"/>
  <c r="V11" i="45"/>
  <c r="V10" i="45"/>
  <c r="G21" i="40" l="1"/>
  <c r="G143" i="40"/>
  <c r="G144" i="40"/>
  <c r="C5" i="41" l="1"/>
  <c r="H5" i="41"/>
  <c r="H5" i="40"/>
  <c r="C5" i="40"/>
  <c r="G40" i="41" l="1"/>
  <c r="G39" i="41"/>
  <c r="G38" i="41"/>
  <c r="G37" i="41"/>
  <c r="G36" i="41"/>
  <c r="G35" i="41"/>
  <c r="G34" i="41"/>
  <c r="G33" i="41"/>
  <c r="G32" i="41"/>
  <c r="G31" i="41"/>
  <c r="G30" i="41"/>
  <c r="G29" i="41"/>
  <c r="M25" i="41" s="1"/>
  <c r="M29" i="41" s="1"/>
  <c r="G28" i="41"/>
  <c r="G27" i="41"/>
  <c r="G26" i="41"/>
  <c r="G25" i="41"/>
  <c r="G24" i="41"/>
  <c r="G23" i="41"/>
  <c r="G22" i="41"/>
  <c r="G21" i="41"/>
  <c r="G20" i="41"/>
  <c r="G19" i="41"/>
  <c r="M12" i="41"/>
  <c r="G174" i="40"/>
  <c r="G173" i="40"/>
  <c r="G172" i="40"/>
  <c r="G171" i="40"/>
  <c r="G161" i="40"/>
  <c r="G160" i="40"/>
  <c r="G159" i="40"/>
  <c r="G158" i="40"/>
  <c r="G157" i="40"/>
  <c r="G156" i="40"/>
  <c r="G155" i="40"/>
  <c r="G154" i="40"/>
  <c r="G153" i="40"/>
  <c r="G152" i="40"/>
  <c r="G151" i="40"/>
  <c r="G150" i="40"/>
  <c r="G149" i="40"/>
  <c r="G148" i="40"/>
  <c r="G147" i="40"/>
  <c r="G146" i="40"/>
  <c r="G145" i="40"/>
  <c r="G142" i="40"/>
  <c r="G141" i="40"/>
  <c r="G140" i="40"/>
  <c r="G139" i="40"/>
  <c r="G138" i="40"/>
  <c r="G137" i="40"/>
  <c r="G136" i="40"/>
  <c r="G135" i="40"/>
  <c r="G134" i="40"/>
  <c r="G133" i="40"/>
  <c r="G132" i="40"/>
  <c r="G131" i="40"/>
  <c r="G130" i="40"/>
  <c r="G129" i="40"/>
  <c r="G128" i="40"/>
  <c r="G127" i="40"/>
  <c r="G126" i="40"/>
  <c r="G125" i="40"/>
  <c r="G124" i="40"/>
  <c r="G123" i="40"/>
  <c r="G122" i="40"/>
  <c r="G121" i="40"/>
  <c r="G120" i="40"/>
  <c r="G119" i="40"/>
  <c r="G118" i="40"/>
  <c r="G117" i="40"/>
  <c r="G116" i="40"/>
  <c r="G115" i="40"/>
  <c r="G114" i="40"/>
  <c r="G113" i="40"/>
  <c r="G112" i="40"/>
  <c r="G111" i="40"/>
  <c r="G110" i="40"/>
  <c r="G109" i="40"/>
  <c r="G108" i="40"/>
  <c r="G107" i="40"/>
  <c r="G106" i="40"/>
  <c r="G105" i="40"/>
  <c r="G104" i="40"/>
  <c r="G103" i="40"/>
  <c r="G102" i="40"/>
  <c r="G101" i="40"/>
  <c r="G100" i="40"/>
  <c r="G99" i="40"/>
  <c r="G98" i="40"/>
  <c r="G97" i="40"/>
  <c r="G96" i="40"/>
  <c r="G95" i="40"/>
  <c r="G94" i="40"/>
  <c r="G93" i="40"/>
  <c r="G92" i="40"/>
  <c r="G91" i="40"/>
  <c r="G90" i="40"/>
  <c r="G89" i="40"/>
  <c r="G88" i="40"/>
  <c r="G87" i="40"/>
  <c r="G86" i="40"/>
  <c r="G85" i="40"/>
  <c r="G84" i="40"/>
  <c r="G83" i="40"/>
  <c r="G82" i="40"/>
  <c r="G81" i="40"/>
  <c r="G80" i="40"/>
  <c r="G79"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8" i="40"/>
  <c r="G47" i="40"/>
  <c r="G46" i="40"/>
  <c r="G45" i="40"/>
  <c r="G44" i="40"/>
  <c r="G43" i="40"/>
  <c r="G42" i="40"/>
  <c r="G41" i="40"/>
  <c r="G40" i="40"/>
  <c r="G39" i="40"/>
  <c r="G38" i="40"/>
  <c r="G37" i="40"/>
  <c r="G36" i="40"/>
  <c r="G35" i="40"/>
  <c r="G34" i="40"/>
  <c r="G33" i="40"/>
  <c r="G32" i="40"/>
  <c r="G31" i="40"/>
  <c r="G30" i="40"/>
  <c r="G29" i="40"/>
  <c r="G28" i="40"/>
  <c r="G27" i="40"/>
  <c r="G26" i="40"/>
  <c r="G25" i="40"/>
  <c r="G24" i="40"/>
  <c r="G23" i="40"/>
  <c r="G22" i="40"/>
  <c r="G20" i="40"/>
  <c r="R39" i="4" l="1"/>
  <c r="R37" i="4"/>
  <c r="R33" i="4"/>
  <c r="R31" i="4"/>
  <c r="R38" i="4"/>
  <c r="R36" i="4"/>
  <c r="R34" i="4"/>
  <c r="N28" i="40" l="1"/>
  <c r="N27" i="40"/>
  <c r="N22" i="40"/>
  <c r="N23" i="40"/>
  <c r="N25" i="40"/>
  <c r="R32" i="4"/>
  <c r="N21" i="40" s="1"/>
  <c r="N26" i="40"/>
  <c r="R35" i="4"/>
  <c r="N24" i="40" s="1"/>
  <c r="M29" i="40"/>
  <c r="R40" i="39"/>
  <c r="L20" i="39"/>
  <c r="R42" i="39" l="1"/>
  <c r="R44" i="39" s="1"/>
  <c r="R45" i="39" s="1"/>
  <c r="B7" i="6" l="1"/>
  <c r="R40" i="4"/>
  <c r="R42" i="4" s="1"/>
  <c r="R44" i="4" s="1"/>
  <c r="N20" i="40"/>
  <c r="R45" i="4" l="1"/>
  <c r="G23" i="6"/>
  <c r="N29" i="40"/>
  <c r="L30" i="40" s="1"/>
</calcChain>
</file>

<file path=xl/comments1.xml><?xml version="1.0" encoding="utf-8"?>
<comments xmlns="http://schemas.openxmlformats.org/spreadsheetml/2006/main">
  <authors>
    <author>石原　良輔</author>
    <author xml:space="preserve">東京都
</author>
  </authors>
  <commentList>
    <comment ref="Q10" authorId="0" shapeId="0">
      <text>
        <r>
          <rPr>
            <b/>
            <sz val="16"/>
            <color indexed="81"/>
            <rFont val="Meiryo UI"/>
            <family val="3"/>
            <charset val="128"/>
          </rPr>
          <t>【施設名称】</t>
        </r>
        <r>
          <rPr>
            <sz val="16"/>
            <color indexed="81"/>
            <rFont val="Meiryo UI"/>
            <family val="3"/>
            <charset val="128"/>
          </rPr>
          <t xml:space="preserve">
標準的なモデルの事業実施計画書（様式2-1）では、医療機関等コードを入力すると、「施設名称」も自動的に表示されるよう設定されておりましたが、本様式では手入力してください。</t>
        </r>
      </text>
    </comment>
    <comment ref="L20" authorId="0" shapeId="0">
      <text>
        <r>
          <rPr>
            <b/>
            <sz val="16"/>
            <color indexed="81"/>
            <rFont val="Meiryo UI"/>
            <family val="3"/>
            <charset val="128"/>
          </rPr>
          <t>【都道府県】</t>
        </r>
        <r>
          <rPr>
            <sz val="16"/>
            <color indexed="81"/>
            <rFont val="Meiryo UI"/>
            <family val="3"/>
            <charset val="128"/>
          </rPr>
          <t xml:space="preserve">
医療機関等コードが入力されると自動で表示されますので、所在地と異なる都道府県が表示された場合は、医療機関等コードをご確認下さい。</t>
        </r>
      </text>
    </comment>
    <comment ref="P20" authorId="0" shapeId="0">
      <text>
        <r>
          <rPr>
            <b/>
            <sz val="16"/>
            <color indexed="81"/>
            <rFont val="Meiryo UI"/>
            <family val="3"/>
            <charset val="128"/>
          </rPr>
          <t xml:space="preserve">【市区町村以降】
</t>
        </r>
        <r>
          <rPr>
            <sz val="16"/>
            <color indexed="81"/>
            <rFont val="Meiryo UI"/>
            <family val="3"/>
            <charset val="128"/>
          </rPr>
          <t>標準的なモデルの事業実施計画書（様式2-1）では、医療機関等コードを入力すると、「市区町村以降」も自動的に表示されるよう設定されておりましたが、本様式では手入力してください。</t>
        </r>
      </text>
    </comment>
    <comment ref="U24" authorId="0" shapeId="0">
      <text>
        <r>
          <rPr>
            <b/>
            <sz val="16"/>
            <color indexed="81"/>
            <rFont val="Meiryo UI"/>
            <family val="3"/>
            <charset val="128"/>
          </rPr>
          <t>【新型コロナウイルス感染症を疑う患者受入れのための救急・周産期・小児医療体制確保事業との重複の有無の確認】</t>
        </r>
        <r>
          <rPr>
            <sz val="16"/>
            <color indexed="81"/>
            <rFont val="Meiryo UI"/>
            <family val="3"/>
            <charset val="128"/>
          </rPr>
          <t xml:space="preserve">
「新型コロナウイルス感染症を疑う患者受入れのための救急・周産期・小児医療体制確保事業」の支援金と重複して、本事業の補助金は受けられません。</t>
        </r>
      </text>
    </comment>
    <comment ref="R40" authorId="1" shapeId="0">
      <text>
        <r>
          <rPr>
            <b/>
            <sz val="16"/>
            <color indexed="81"/>
            <rFont val="Meiryo UI"/>
            <family val="3"/>
            <charset val="128"/>
          </rPr>
          <t>【支出額】</t>
        </r>
        <r>
          <rPr>
            <sz val="16"/>
            <color indexed="81"/>
            <rFont val="Meiryo UI"/>
            <family val="3"/>
            <charset val="128"/>
          </rPr>
          <t xml:space="preserve">
支出済額は様式5-2から自動転記されます。金額に誤りがないか必ずご確認ください。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<sst xmlns="http://schemas.openxmlformats.org/spreadsheetml/2006/main" count="366" uniqueCount="228">
  <si>
    <t>施設概要</t>
    <rPh sb="0" eb="2">
      <t>シセツ</t>
    </rPh>
    <rPh sb="2" eb="4">
      <t>ガイヨウ</t>
    </rPh>
    <phoneticPr fontId="2"/>
  </si>
  <si>
    <t>施設名称</t>
    <rPh sb="0" eb="2">
      <t>シセツ</t>
    </rPh>
    <rPh sb="2" eb="4">
      <t>メイショウ</t>
    </rPh>
    <phoneticPr fontId="2"/>
  </si>
  <si>
    <t>所在地</t>
    <rPh sb="0" eb="3">
      <t>ショザイチ</t>
    </rPh>
    <phoneticPr fontId="2"/>
  </si>
  <si>
    <t>謝金</t>
    <rPh sb="0" eb="2">
      <t>シャキン</t>
    </rPh>
    <phoneticPr fontId="2"/>
  </si>
  <si>
    <t>千葉県</t>
  </si>
  <si>
    <t>北海道</t>
  </si>
  <si>
    <t>青森県</t>
  </si>
  <si>
    <t>岩手県</t>
  </si>
  <si>
    <t>宮城県</t>
  </si>
  <si>
    <t>秋田県</t>
  </si>
  <si>
    <t>山形県</t>
  </si>
  <si>
    <t>福島県</t>
  </si>
  <si>
    <t>茨城県</t>
  </si>
  <si>
    <t>栃木県</t>
  </si>
  <si>
    <t>群馬県</t>
  </si>
  <si>
    <t>埼玉県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</si>
  <si>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</si>
  <si>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</si>
  <si>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</si>
  <si>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</si>
  <si>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</si>
  <si>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</si>
  <si>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</si>
  <si>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</si>
  <si>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</si>
  <si>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</si>
  <si>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</si>
  <si>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</si>
  <si>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</si>
  <si>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</si>
  <si>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</si>
  <si>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</si>
  <si>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</si>
  <si>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</si>
  <si>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</si>
  <si>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</si>
  <si>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</si>
  <si>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</si>
  <si>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</si>
  <si>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</si>
  <si>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</si>
  <si>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</si>
  <si>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</si>
  <si>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</si>
  <si>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</si>
  <si>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</si>
  <si>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</si>
  <si>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</si>
  <si>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</si>
  <si>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</si>
  <si>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</si>
  <si>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</si>
  <si>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</si>
  <si>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</si>
  <si>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</si>
  <si>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</si>
  <si>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</si>
  <si>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</si>
  <si>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</si>
  <si>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科目</t>
    <rPh sb="0" eb="2">
      <t>カモク</t>
    </rPh>
    <phoneticPr fontId="2"/>
  </si>
  <si>
    <t>新型コロナウイルス感染症を疑う患者受入れのための救急・周産期・小児医療体制確保事業との重複について</t>
    <rPh sb="43" eb="45">
      <t>チョウフク</t>
    </rPh>
    <phoneticPr fontId="2"/>
  </si>
  <si>
    <t>収入</t>
    <rPh sb="0" eb="2">
      <t>シュウニュウ</t>
    </rPh>
    <phoneticPr fontId="2"/>
  </si>
  <si>
    <t>支出</t>
    <rPh sb="0" eb="2">
      <t>シシュツ</t>
    </rPh>
    <phoneticPr fontId="2"/>
  </si>
  <si>
    <t>郵便番号</t>
    <rPh sb="0" eb="2">
      <t>ユウビン</t>
    </rPh>
    <rPh sb="2" eb="4">
      <t>バンゴウ</t>
    </rPh>
    <phoneticPr fontId="2"/>
  </si>
  <si>
    <t>はい</t>
  </si>
  <si>
    <t>管理者職名</t>
    <rPh sb="0" eb="3">
      <t>カンリシャ</t>
    </rPh>
    <rPh sb="3" eb="5">
      <t>ショクメイ</t>
    </rPh>
    <phoneticPr fontId="2"/>
  </si>
  <si>
    <t>管理者氏名</t>
    <rPh sb="0" eb="3">
      <t>カンリシャ</t>
    </rPh>
    <rPh sb="3" eb="5">
      <t>シメイ</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</si>
  <si>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</si>
  <si>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</si>
  <si>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</si>
  <si>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</si>
  <si>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</si>
  <si>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t>
    <phoneticPr fontId="2"/>
  </si>
  <si>
    <t>該当する場合は、「はい」を選択して下さい。
※本事業と左記事業の補助は、重複して受けられませんので、
　ご留意ください。</t>
    <rPh sb="0" eb="2">
      <t>ガイトウ</t>
    </rPh>
    <rPh sb="4" eb="6">
      <t>バアイ</t>
    </rPh>
    <rPh sb="13" eb="15">
      <t>センタク</t>
    </rPh>
    <rPh sb="23" eb="24">
      <t>ホン</t>
    </rPh>
    <rPh sb="24" eb="26">
      <t>ジギョウ</t>
    </rPh>
    <rPh sb="27" eb="29">
      <t>サキ</t>
    </rPh>
    <rPh sb="29" eb="31">
      <t>ジギョウ</t>
    </rPh>
    <rPh sb="32" eb="34">
      <t>ホジョ</t>
    </rPh>
    <rPh sb="36" eb="38">
      <t>チョウフク</t>
    </rPh>
    <rPh sb="40" eb="41">
      <t>ウ</t>
    </rPh>
    <rPh sb="53" eb="55">
      <t>リュウイ</t>
    </rPh>
    <phoneticPr fontId="2"/>
  </si>
  <si>
    <t>都道府県</t>
    <rPh sb="0" eb="4">
      <t>トドウフケン</t>
    </rPh>
    <phoneticPr fontId="2"/>
  </si>
  <si>
    <t>市区町村以降</t>
    <rPh sb="0" eb="4">
      <t>シクチョウソン</t>
    </rPh>
    <rPh sb="4" eb="6">
      <t>イコウ</t>
    </rPh>
    <phoneticPr fontId="2"/>
  </si>
  <si>
    <t>上記、「賃金・報酬」に従前から勤務している者及び通常の医療の提供を行う者に係る人件費は含まれていない</t>
    <rPh sb="0" eb="2">
      <t>ジョウキ</t>
    </rPh>
    <rPh sb="4" eb="6">
      <t>チンギン</t>
    </rPh>
    <rPh sb="7" eb="9">
      <t>ホウシュウ</t>
    </rPh>
    <rPh sb="43" eb="44">
      <t>フク</t>
    </rPh>
    <phoneticPr fontId="2"/>
  </si>
  <si>
    <t>従前から勤務している者及び通常の医療の提供を行う者に係る人件費は、本事業の対象外ですので、ご確認ください。</t>
    <rPh sb="33" eb="34">
      <t>ホン</t>
    </rPh>
    <rPh sb="34" eb="36">
      <t>ジギョウ</t>
    </rPh>
    <rPh sb="37" eb="40">
      <t>タイショウガイ</t>
    </rPh>
    <rPh sb="46" eb="48">
      <t>カクニン</t>
    </rPh>
    <phoneticPr fontId="2"/>
  </si>
  <si>
    <t>医療機関等
コード（10桁）</t>
    <rPh sb="0" eb="2">
      <t>イリョウ</t>
    </rPh>
    <rPh sb="2" eb="4">
      <t>キカン</t>
    </rPh>
    <rPh sb="4" eb="5">
      <t>トウ</t>
    </rPh>
    <rPh sb="12" eb="13">
      <t>ケタ</t>
    </rPh>
    <phoneticPr fontId="2"/>
  </si>
  <si>
    <t>都道府県</t>
    <rPh sb="0" eb="4">
      <t>トドウフケン</t>
    </rPh>
    <phoneticPr fontId="2"/>
  </si>
  <si>
    <t>コード</t>
    <phoneticPr fontId="2"/>
  </si>
  <si>
    <t>01</t>
    <phoneticPr fontId="2"/>
  </si>
  <si>
    <t>02</t>
    <phoneticPr fontId="2"/>
  </si>
  <si>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</si>
  <si>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</si>
  <si>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</si>
  <si>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</si>
  <si>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</si>
  <si>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</si>
  <si>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</si>
  <si>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</si>
  <si>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</si>
  <si>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</si>
  <si>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</si>
  <si>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</si>
  <si>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</si>
  <si>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</si>
  <si>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</si>
  <si>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</si>
  <si>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</si>
  <si>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</si>
  <si>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</si>
  <si>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</si>
  <si>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</si>
  <si>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</si>
  <si>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</si>
  <si>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</si>
  <si>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</si>
  <si>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</si>
  <si>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</si>
  <si>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</si>
  <si>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</si>
  <si>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</si>
  <si>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</si>
  <si>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</si>
  <si>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</si>
  <si>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</si>
  <si>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</si>
  <si>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</si>
  <si>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</si>
  <si>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</si>
  <si>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</si>
  <si>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</si>
  <si>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</si>
  <si>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</si>
  <si>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</si>
  <si>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</si>
  <si>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</si>
  <si>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助産所コードを有さない助産所は「9999999999」を入力してください</t>
    <rPh sb="0" eb="3">
      <t>ジョサンジョ</t>
    </rPh>
    <rPh sb="7" eb="8">
      <t>ユウ</t>
    </rPh>
    <rPh sb="11" eb="14">
      <t>ジョサンジョ</t>
    </rPh>
    <rPh sb="28" eb="30">
      <t>ニュウリョク</t>
    </rPh>
    <phoneticPr fontId="2"/>
  </si>
  <si>
    <t>「新型コロナウイルス感染症を疑う患者受入れのための救急・周産期・小児医療体制確保事業」の支援金の申請をしておらず、申請する予定もない</t>
    <rPh sb="44" eb="47">
      <t>シエンキン</t>
    </rPh>
    <rPh sb="48" eb="50">
      <t>シンセイ</t>
    </rPh>
    <rPh sb="57" eb="59">
      <t>シンセイ</t>
    </rPh>
    <rPh sb="61" eb="63">
      <t>ヨテイ</t>
    </rPh>
    <phoneticPr fontId="2"/>
  </si>
  <si>
    <r>
      <rPr>
        <b/>
        <sz val="11"/>
        <color rgb="FFFF0000"/>
        <rFont val="游ゴシック"/>
        <family val="3"/>
        <charset val="128"/>
        <scheme val="minor"/>
      </rPr>
      <t>（入力形式）　西暦４桁 / 月 / 日</t>
    </r>
    <r>
      <rPr>
        <b/>
        <sz val="11"/>
        <color theme="1"/>
        <rFont val="游ゴシック"/>
        <family val="3"/>
        <charset val="128"/>
        <scheme val="minor"/>
      </rPr>
      <t>　　半角、スラッシュ区切り
（表示は、元号表示になります）</t>
    </r>
    <rPh sb="1" eb="3">
      <t>ニュウリョク</t>
    </rPh>
    <rPh sb="3" eb="5">
      <t>ケイシキ</t>
    </rPh>
    <rPh sb="7" eb="9">
      <t>セイレキ</t>
    </rPh>
    <rPh sb="10" eb="11">
      <t>ケタ</t>
    </rPh>
    <rPh sb="14" eb="15">
      <t>ツキ</t>
    </rPh>
    <rPh sb="18" eb="19">
      <t>ヒ</t>
    </rPh>
    <rPh sb="21" eb="23">
      <t>ハンカク</t>
    </rPh>
    <rPh sb="29" eb="31">
      <t>クギ</t>
    </rPh>
    <rPh sb="34" eb="36">
      <t>ヒョウジ</t>
    </rPh>
    <rPh sb="38" eb="40">
      <t>ゲンゴウ</t>
    </rPh>
    <rPh sb="40" eb="42">
      <t>ヒョウジ</t>
    </rPh>
    <phoneticPr fontId="27"/>
  </si>
  <si>
    <t>報告日</t>
    <rPh sb="0" eb="2">
      <t>ホウコク</t>
    </rPh>
    <rPh sb="2" eb="3">
      <t>ビ</t>
    </rPh>
    <phoneticPr fontId="2"/>
  </si>
  <si>
    <t>支出済額（円）</t>
    <rPh sb="0" eb="2">
      <t>シシュツ</t>
    </rPh>
    <rPh sb="2" eb="3">
      <t>ズ</t>
    </rPh>
    <rPh sb="3" eb="4">
      <t>ガク</t>
    </rPh>
    <rPh sb="5" eb="6">
      <t>エン</t>
    </rPh>
    <phoneticPr fontId="2"/>
  </si>
  <si>
    <t>収入額（円）</t>
    <rPh sb="0" eb="2">
      <t>シュウニュウ</t>
    </rPh>
    <rPh sb="2" eb="3">
      <t>ガク</t>
    </rPh>
    <rPh sb="4" eb="5">
      <t>エン</t>
    </rPh>
    <phoneticPr fontId="2"/>
  </si>
  <si>
    <t>②_支出合計額</t>
    <rPh sb="2" eb="4">
      <t>シシュツ</t>
    </rPh>
    <rPh sb="4" eb="6">
      <t>ゴウケイ</t>
    </rPh>
    <phoneticPr fontId="2"/>
  </si>
  <si>
    <r>
      <t>③_上記支出に対する</t>
    </r>
    <r>
      <rPr>
        <b/>
        <u/>
        <sz val="14"/>
        <rFont val="游ゴシック"/>
        <family val="3"/>
        <charset val="128"/>
        <scheme val="minor"/>
      </rPr>
      <t>本補助金以外</t>
    </r>
    <r>
      <rPr>
        <b/>
        <sz val="14"/>
        <rFont val="游ゴシック"/>
        <family val="3"/>
        <charset val="128"/>
        <scheme val="minor"/>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</si>
  <si>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④_支出合計額-収入額（円）（②-③）</t>
    <rPh sb="2" eb="4">
      <t>シシュツ</t>
    </rPh>
    <rPh sb="4" eb="6">
      <t>ゴウケイ</t>
    </rPh>
    <rPh sb="6" eb="7">
      <t>ガク</t>
    </rPh>
    <rPh sb="7" eb="8">
      <t>テイガク</t>
    </rPh>
    <rPh sb="8" eb="10">
      <t>シュウニュウ</t>
    </rPh>
    <rPh sb="10" eb="11">
      <t>ガク</t>
    </rPh>
    <rPh sb="12" eb="13">
      <t>エン</t>
    </rPh>
    <phoneticPr fontId="2"/>
  </si>
  <si>
    <t>所要額精算書_医療機関・薬局等における感染拡大防止等支援事業</t>
    <rPh sb="0" eb="2">
      <t>ショヨウ</t>
    </rPh>
    <rPh sb="2" eb="3">
      <t>ガク</t>
    </rPh>
    <rPh sb="3" eb="6">
      <t>セイサンショ</t>
    </rPh>
    <rPh sb="5" eb="6">
      <t>ショ</t>
    </rPh>
    <phoneticPr fontId="2"/>
  </si>
  <si>
    <t>事業実施実績</t>
    <rPh sb="2" eb="4">
      <t>ジッシ</t>
    </rPh>
    <rPh sb="4" eb="6">
      <t>ジッセキ</t>
    </rPh>
    <phoneticPr fontId="2"/>
  </si>
  <si>
    <t>１　精　算　額</t>
    <rPh sb="2" eb="3">
      <t>セイ</t>
    </rPh>
    <rPh sb="4" eb="5">
      <t>サン</t>
    </rPh>
    <phoneticPr fontId="16"/>
  </si>
  <si>
    <t>【新型コロナウイルス感染症に対応した感染拡大防止対策や診療体制確保等に要した費用】</t>
    <rPh sb="33" eb="34">
      <t>トウ</t>
    </rPh>
    <phoneticPr fontId="2"/>
  </si>
  <si>
    <t>様式4</t>
    <rPh sb="0" eb="2">
      <t>ヨウシキ</t>
    </rPh>
    <phoneticPr fontId="2"/>
  </si>
  <si>
    <t>医療法人社団〇〇〇　△△△病院</t>
    <rPh sb="4" eb="6">
      <t>シャダン</t>
    </rPh>
    <phoneticPr fontId="2"/>
  </si>
  <si>
    <t>病院長</t>
    <rPh sb="0" eb="3">
      <t>ビョウインチョウ</t>
    </rPh>
    <phoneticPr fontId="2"/>
  </si>
  <si>
    <t>○○○○</t>
    <phoneticPr fontId="2"/>
  </si>
  <si>
    <t>○○部</t>
    <rPh sb="2" eb="3">
      <t>ブ</t>
    </rPh>
    <phoneticPr fontId="2"/>
  </si>
  <si>
    <t>03-xxxx-xxxx</t>
    <phoneticPr fontId="2"/>
  </si>
  <si>
    <t>○○○○@○○.○○</t>
    <phoneticPr fontId="2"/>
  </si>
  <si>
    <t>中央区日本橋○-○-○</t>
    <rPh sb="0" eb="3">
      <t>チュウオウク</t>
    </rPh>
    <rPh sb="3" eb="6">
      <t>ニホンバシ</t>
    </rPh>
    <phoneticPr fontId="2"/>
  </si>
  <si>
    <t>「新型コロナウイルス感染症を疑う患者受入れのための救急・周産期・小児医療体制確保事業」の支援金の申請をしておらず、
申請する予定もない</t>
    <rPh sb="44" eb="47">
      <t>シエンキン</t>
    </rPh>
    <rPh sb="48" eb="50">
      <t>シンセイ</t>
    </rPh>
    <rPh sb="58" eb="60">
      <t>シンセイ</t>
    </rPh>
    <rPh sb="62" eb="64">
      <t>ヨテイ</t>
    </rPh>
    <phoneticPr fontId="2"/>
  </si>
  <si>
    <t>上記、「賃金・報酬」に従前から勤務している者及び通常の医療の提供を行う者に係る人件費は
含まれていない</t>
    <rPh sb="0" eb="2">
      <t>ジョウキ</t>
    </rPh>
    <rPh sb="4" eb="6">
      <t>チンギン</t>
    </rPh>
    <rPh sb="7" eb="9">
      <t>ホウシュウ</t>
    </rPh>
    <rPh sb="44" eb="45">
      <t>フク</t>
    </rPh>
    <phoneticPr fontId="2"/>
  </si>
  <si>
    <t>本事業と左記事業の補助は、重複して受けられませんので
ご留意ください。</t>
    <rPh sb="0" eb="1">
      <t>ホン</t>
    </rPh>
    <rPh sb="1" eb="3">
      <t>ジギョウ</t>
    </rPh>
    <rPh sb="4" eb="6">
      <t>サキ</t>
    </rPh>
    <rPh sb="6" eb="8">
      <t>ジギョウ</t>
    </rPh>
    <rPh sb="9" eb="11">
      <t>ホジョ</t>
    </rPh>
    <rPh sb="13" eb="15">
      <t>チョウフク</t>
    </rPh>
    <rPh sb="17" eb="18">
      <t>ウ</t>
    </rPh>
    <rPh sb="28" eb="30">
      <t>リュウイ</t>
    </rPh>
    <phoneticPr fontId="2"/>
  </si>
  <si>
    <t>従前から勤務している者及び通常の医療の提供を行う者に係る人件費は、
本事業の対象外ですので、ご確認ください。</t>
    <rPh sb="34" eb="35">
      <t>ホン</t>
    </rPh>
    <rPh sb="35" eb="37">
      <t>ジギョウ</t>
    </rPh>
    <rPh sb="38" eb="41">
      <t>タイショウガイ</t>
    </rPh>
    <rPh sb="47" eb="49">
      <t>カクニン</t>
    </rPh>
    <phoneticPr fontId="2"/>
  </si>
  <si>
    <t>令和２年度新型コロナウイルス感染症緊急包括支援交付金（医療機関・薬局等における感染拡大防止等支援事業）の事業実績報告書</t>
    <rPh sb="52" eb="54">
      <t>ジギョウ</t>
    </rPh>
    <phoneticPr fontId="2"/>
  </si>
  <si>
    <t>【収入】</t>
    <rPh sb="1" eb="3">
      <t>シュウニュウ</t>
    </rPh>
    <phoneticPr fontId="2"/>
  </si>
  <si>
    <t>本補助金以外の寄付金・その他の収入の有無</t>
    <rPh sb="18" eb="20">
      <t>ウム</t>
    </rPh>
    <phoneticPr fontId="2"/>
  </si>
  <si>
    <t>「あり」を選択された、内容と金額をご記載ください。</t>
    <rPh sb="5" eb="7">
      <t>センタク</t>
    </rPh>
    <rPh sb="11" eb="13">
      <t>ナイヨウ</t>
    </rPh>
    <rPh sb="14" eb="16">
      <t>キンガク</t>
    </rPh>
    <rPh sb="18" eb="20">
      <t>キサイ</t>
    </rPh>
    <phoneticPr fontId="2"/>
  </si>
  <si>
    <t>内容</t>
    <rPh sb="0" eb="2">
      <t>ナイヨウ</t>
    </rPh>
    <phoneticPr fontId="2"/>
  </si>
  <si>
    <t>金額（円）</t>
    <rPh sb="0" eb="2">
      <t>キンガク</t>
    </rPh>
    <rPh sb="3" eb="4">
      <t>エン</t>
    </rPh>
    <phoneticPr fontId="2"/>
  </si>
  <si>
    <t>備考</t>
    <rPh sb="0" eb="2">
      <t>ビコウ</t>
    </rPh>
    <phoneticPr fontId="2"/>
  </si>
  <si>
    <t>合計額（円）</t>
    <rPh sb="0" eb="3">
      <t>ゴウケイガク</t>
    </rPh>
    <rPh sb="4" eb="5">
      <t>エン</t>
    </rPh>
    <phoneticPr fontId="2"/>
  </si>
  <si>
    <t>本補助金以外の
寄付金・その他の
収入の有無</t>
    <phoneticPr fontId="2"/>
  </si>
  <si>
    <t>【支出】</t>
    <rPh sb="1" eb="3">
      <t>シシュツ</t>
    </rPh>
    <phoneticPr fontId="2"/>
  </si>
  <si>
    <t>内容</t>
    <rPh sb="0" eb="2">
      <t>ナイヨウ</t>
    </rPh>
    <phoneticPr fontId="2"/>
  </si>
  <si>
    <t>数量</t>
    <rPh sb="0" eb="2">
      <t>スウリョウ</t>
    </rPh>
    <phoneticPr fontId="2"/>
  </si>
  <si>
    <t>単位</t>
    <rPh sb="0" eb="2">
      <t>タンイ</t>
    </rPh>
    <phoneticPr fontId="2"/>
  </si>
  <si>
    <t>単価（円）</t>
    <rPh sb="0" eb="2">
      <t>タンカ</t>
    </rPh>
    <rPh sb="3" eb="4">
      <t>エン</t>
    </rPh>
    <phoneticPr fontId="2"/>
  </si>
  <si>
    <t>金額（円）</t>
    <rPh sb="0" eb="2">
      <t>キンガク</t>
    </rPh>
    <rPh sb="3" eb="4">
      <t>エン</t>
    </rPh>
    <phoneticPr fontId="2"/>
  </si>
  <si>
    <t>納入年月日</t>
    <rPh sb="0" eb="2">
      <t>ノウニュウ</t>
    </rPh>
    <rPh sb="2" eb="5">
      <t>ネンガッピ</t>
    </rPh>
    <phoneticPr fontId="2"/>
  </si>
  <si>
    <t>支払年月日</t>
    <rPh sb="0" eb="2">
      <t>シハライ</t>
    </rPh>
    <rPh sb="2" eb="5">
      <t>ネンガッピ</t>
    </rPh>
    <phoneticPr fontId="2"/>
  </si>
  <si>
    <t>備考</t>
    <rPh sb="0" eb="2">
      <t>ビコウ</t>
    </rPh>
    <phoneticPr fontId="2"/>
  </si>
  <si>
    <t>科目</t>
    <rPh sb="0" eb="2">
      <t>カモク</t>
    </rPh>
    <phoneticPr fontId="2"/>
  </si>
  <si>
    <t>支出済額（円）</t>
    <rPh sb="0" eb="2">
      <t>シシュツ</t>
    </rPh>
    <rPh sb="2" eb="3">
      <t>ズ</t>
    </rPh>
    <rPh sb="3" eb="4">
      <t>ガク</t>
    </rPh>
    <rPh sb="5" eb="6">
      <t>エン</t>
    </rPh>
    <phoneticPr fontId="2"/>
  </si>
  <si>
    <t>感染防止対策を実施する者を新規に雇用した際の賃金</t>
    <rPh sb="0" eb="2">
      <t>カンセン</t>
    </rPh>
    <rPh sb="2" eb="4">
      <t>ボウシ</t>
    </rPh>
    <rPh sb="4" eb="6">
      <t>タイサク</t>
    </rPh>
    <rPh sb="7" eb="9">
      <t>ジッシ</t>
    </rPh>
    <rPh sb="11" eb="12">
      <t>モノ</t>
    </rPh>
    <rPh sb="13" eb="15">
      <t>シンキ</t>
    </rPh>
    <rPh sb="16" eb="18">
      <t>コヨウ</t>
    </rPh>
    <rPh sb="20" eb="21">
      <t>サイ</t>
    </rPh>
    <rPh sb="22" eb="24">
      <t>チンギン</t>
    </rPh>
    <phoneticPr fontId="2"/>
  </si>
  <si>
    <t>ヶ月</t>
    <rPh sb="1" eb="2">
      <t>ゲツ</t>
    </rPh>
    <phoneticPr fontId="2"/>
  </si>
  <si>
    <t>感染拡大防止の勉強会の講師謝金</t>
    <rPh sb="0" eb="2">
      <t>カンセン</t>
    </rPh>
    <rPh sb="2" eb="4">
      <t>カクダイ</t>
    </rPh>
    <rPh sb="4" eb="6">
      <t>ボウシ</t>
    </rPh>
    <rPh sb="7" eb="9">
      <t>ベンキョウ</t>
    </rPh>
    <rPh sb="9" eb="10">
      <t>カイ</t>
    </rPh>
    <rPh sb="11" eb="13">
      <t>コウシ</t>
    </rPh>
    <rPh sb="13" eb="15">
      <t>シャキン</t>
    </rPh>
    <phoneticPr fontId="2"/>
  </si>
  <si>
    <t>回</t>
    <rPh sb="0" eb="1">
      <t>カイ</t>
    </rPh>
    <phoneticPr fontId="2"/>
  </si>
  <si>
    <t>6/1、7/1に勉強会実施</t>
    <rPh sb="8" eb="11">
      <t>ベンキョウカイ</t>
    </rPh>
    <rPh sb="11" eb="13">
      <t>ジッシ</t>
    </rPh>
    <phoneticPr fontId="2"/>
  </si>
  <si>
    <t>8/1、8/15、9/1に勉強会実施</t>
    <rPh sb="13" eb="16">
      <t>ベンキョウカイ</t>
    </rPh>
    <rPh sb="16" eb="18">
      <t>ジッシ</t>
    </rPh>
    <phoneticPr fontId="2"/>
  </si>
  <si>
    <t>勉強会の会場費</t>
    <rPh sb="0" eb="3">
      <t>ベンキョウカイ</t>
    </rPh>
    <rPh sb="4" eb="7">
      <t>カイジョウヒ</t>
    </rPh>
    <phoneticPr fontId="2"/>
  </si>
  <si>
    <t>6/1勉強会分</t>
    <rPh sb="3" eb="6">
      <t>ベンキョウカイ</t>
    </rPh>
    <rPh sb="6" eb="7">
      <t>ブン</t>
    </rPh>
    <phoneticPr fontId="2"/>
  </si>
  <si>
    <t>7/1勉強会分</t>
    <rPh sb="3" eb="6">
      <t>ベンキョウカイ</t>
    </rPh>
    <rPh sb="6" eb="7">
      <t>ブン</t>
    </rPh>
    <phoneticPr fontId="2"/>
  </si>
  <si>
    <t>勉強会の会場費、WEB会議システム利用費</t>
    <rPh sb="0" eb="3">
      <t>ベンキョウカイ</t>
    </rPh>
    <rPh sb="4" eb="7">
      <t>カイジョウヒ</t>
    </rPh>
    <rPh sb="11" eb="13">
      <t>カイギ</t>
    </rPh>
    <rPh sb="17" eb="19">
      <t>リヨウ</t>
    </rPh>
    <rPh sb="19" eb="20">
      <t>ヒ</t>
    </rPh>
    <phoneticPr fontId="2"/>
  </si>
  <si>
    <t>8/1、8/15、9/1勉強会分</t>
    <rPh sb="12" eb="15">
      <t>ベンキョウカイ</t>
    </rPh>
    <rPh sb="15" eb="16">
      <t>ブン</t>
    </rPh>
    <phoneticPr fontId="2"/>
  </si>
  <si>
    <t>旅費</t>
    <rPh sb="0" eb="2">
      <t>リョヒ</t>
    </rPh>
    <phoneticPr fontId="2"/>
  </si>
  <si>
    <t>感染対策防止のための医師派遣に係る旅費</t>
    <rPh sb="0" eb="2">
      <t>カンセン</t>
    </rPh>
    <rPh sb="2" eb="4">
      <t>タイサク</t>
    </rPh>
    <rPh sb="4" eb="6">
      <t>ボウシ</t>
    </rPh>
    <rPh sb="10" eb="12">
      <t>イシ</t>
    </rPh>
    <rPh sb="12" eb="14">
      <t>ハケン</t>
    </rPh>
    <rPh sb="15" eb="16">
      <t>カカ</t>
    </rPh>
    <rPh sb="17" eb="19">
      <t>リョヒ</t>
    </rPh>
    <phoneticPr fontId="2"/>
  </si>
  <si>
    <t>マスク購入費</t>
    <rPh sb="3" eb="6">
      <t>コウニュウヒ</t>
    </rPh>
    <phoneticPr fontId="2"/>
  </si>
  <si>
    <t>箱</t>
    <rPh sb="0" eb="1">
      <t>ハコ</t>
    </rPh>
    <phoneticPr fontId="2"/>
  </si>
  <si>
    <t>消毒用アルコール購入費</t>
    <rPh sb="0" eb="3">
      <t>ショウドクヨウ</t>
    </rPh>
    <rPh sb="8" eb="11">
      <t>コウニュウヒ</t>
    </rPh>
    <phoneticPr fontId="2"/>
  </si>
  <si>
    <t>合計</t>
    <rPh sb="0" eb="2">
      <t>ゴウケイ</t>
    </rPh>
    <phoneticPr fontId="2"/>
  </si>
  <si>
    <t>役務費</t>
    <rPh sb="0" eb="3">
      <t>エキムヒ</t>
    </rPh>
    <phoneticPr fontId="2"/>
  </si>
  <si>
    <t>院内感染に伴う外来閉鎖時の損害に対する保険料</t>
    <rPh sb="0" eb="2">
      <t>インナイ</t>
    </rPh>
    <rPh sb="2" eb="4">
      <t>カンセン</t>
    </rPh>
    <rPh sb="5" eb="6">
      <t>トモナ</t>
    </rPh>
    <rPh sb="7" eb="9">
      <t>ガイライ</t>
    </rPh>
    <rPh sb="9" eb="11">
      <t>ヘイサ</t>
    </rPh>
    <rPh sb="11" eb="12">
      <t>ジ</t>
    </rPh>
    <rPh sb="13" eb="15">
      <t>ソンガイ</t>
    </rPh>
    <rPh sb="16" eb="17">
      <t>タイ</t>
    </rPh>
    <rPh sb="19" eb="22">
      <t>ホケンリョウ</t>
    </rPh>
    <phoneticPr fontId="2"/>
  </si>
  <si>
    <t>契約</t>
    <rPh sb="0" eb="2">
      <t>ケイヤク</t>
    </rPh>
    <phoneticPr fontId="2"/>
  </si>
  <si>
    <t>受取人は法人</t>
    <rPh sb="0" eb="3">
      <t>ウケトリニン</t>
    </rPh>
    <rPh sb="4" eb="6">
      <t>ホウジン</t>
    </rPh>
    <phoneticPr fontId="2"/>
  </si>
  <si>
    <t>委託料</t>
    <rPh sb="0" eb="3">
      <t>イタクリョウ</t>
    </rPh>
    <phoneticPr fontId="2"/>
  </si>
  <si>
    <t>院内清掃委託</t>
    <rPh sb="0" eb="2">
      <t>インナイ</t>
    </rPh>
    <rPh sb="2" eb="4">
      <t>セイソウ</t>
    </rPh>
    <rPh sb="4" eb="6">
      <t>イタク</t>
    </rPh>
    <phoneticPr fontId="2"/>
  </si>
  <si>
    <t>4月から隔月20日に実施</t>
    <rPh sb="1" eb="2">
      <t>ガツ</t>
    </rPh>
    <rPh sb="4" eb="6">
      <t>カクゲツ</t>
    </rPh>
    <rPh sb="8" eb="9">
      <t>ニチ</t>
    </rPh>
    <rPh sb="10" eb="12">
      <t>ジッシ</t>
    </rPh>
    <phoneticPr fontId="2"/>
  </si>
  <si>
    <t>防護服</t>
    <rPh sb="0" eb="3">
      <t>ボウゴフク</t>
    </rPh>
    <phoneticPr fontId="2"/>
  </si>
  <si>
    <t>着</t>
    <rPh sb="0" eb="1">
      <t>チャク</t>
    </rPh>
    <phoneticPr fontId="2"/>
  </si>
  <si>
    <t>フェイスシールド</t>
    <phoneticPr fontId="2"/>
  </si>
  <si>
    <t>個</t>
    <rPh sb="0" eb="1">
      <t>コ</t>
    </rPh>
    <phoneticPr fontId="2"/>
  </si>
  <si>
    <t>通信機器を用いた診療体制整備のための機器賃借料</t>
    <rPh sb="0" eb="2">
      <t>ツウシン</t>
    </rPh>
    <rPh sb="2" eb="4">
      <t>キキ</t>
    </rPh>
    <rPh sb="5" eb="6">
      <t>モチ</t>
    </rPh>
    <rPh sb="8" eb="10">
      <t>シンリョウ</t>
    </rPh>
    <rPh sb="10" eb="12">
      <t>タイセイ</t>
    </rPh>
    <rPh sb="12" eb="14">
      <t>セイビ</t>
    </rPh>
    <rPh sb="18" eb="20">
      <t>キキ</t>
    </rPh>
    <rPh sb="20" eb="23">
      <t>チンシャクリョウ</t>
    </rPh>
    <phoneticPr fontId="2"/>
  </si>
  <si>
    <t>10月から導入</t>
    <rPh sb="2" eb="3">
      <t>ガツ</t>
    </rPh>
    <rPh sb="5" eb="7">
      <t>ドウニュウ</t>
    </rPh>
    <phoneticPr fontId="2"/>
  </si>
  <si>
    <t>備品購入費</t>
    <rPh sb="0" eb="2">
      <t>ビヒン</t>
    </rPh>
    <rPh sb="2" eb="5">
      <t>コウニュウヒ</t>
    </rPh>
    <phoneticPr fontId="2"/>
  </si>
  <si>
    <t>HEPAフィルター付き空気清浄機購入費</t>
    <rPh sb="9" eb="10">
      <t>ツ</t>
    </rPh>
    <rPh sb="11" eb="13">
      <t>クウキ</t>
    </rPh>
    <rPh sb="13" eb="16">
      <t>セイジョウキ</t>
    </rPh>
    <rPh sb="16" eb="19">
      <t>コウニュウヒ</t>
    </rPh>
    <phoneticPr fontId="2"/>
  </si>
  <si>
    <t>待合室用</t>
    <rPh sb="0" eb="3">
      <t>マチアイシツ</t>
    </rPh>
    <rPh sb="3" eb="4">
      <t>ヨウ</t>
    </rPh>
    <phoneticPr fontId="2"/>
  </si>
  <si>
    <t>待合室レイアウト変更のための委託費</t>
    <rPh sb="0" eb="3">
      <t>マチアイシツ</t>
    </rPh>
    <rPh sb="8" eb="10">
      <t>ヘンコウ</t>
    </rPh>
    <rPh sb="14" eb="17">
      <t>イタクヒ</t>
    </rPh>
    <phoneticPr fontId="2"/>
  </si>
  <si>
    <t>消毒アルコール購入費</t>
    <rPh sb="0" eb="2">
      <t>ショウドク</t>
    </rPh>
    <rPh sb="7" eb="10">
      <t>コウニュウヒ</t>
    </rPh>
    <phoneticPr fontId="2"/>
  </si>
  <si>
    <t>感染疑い患者用寝具リース料</t>
    <rPh sb="0" eb="2">
      <t>カンセン</t>
    </rPh>
    <rPh sb="2" eb="3">
      <t>ウタガ</t>
    </rPh>
    <rPh sb="4" eb="6">
      <t>カンジャ</t>
    </rPh>
    <rPh sb="6" eb="7">
      <t>ヨウ</t>
    </rPh>
    <rPh sb="7" eb="9">
      <t>シング</t>
    </rPh>
    <rPh sb="12" eb="13">
      <t>リョウ</t>
    </rPh>
    <phoneticPr fontId="2"/>
  </si>
  <si>
    <t>「あり」か「なし」どちらかを選択してください。</t>
    <rPh sb="14" eb="16">
      <t>センタク</t>
    </rPh>
    <phoneticPr fontId="2"/>
  </si>
  <si>
    <t>事業実績明細書_医療機関・薬局等における感染拡大防止等支援事業</t>
    <rPh sb="0" eb="2">
      <t>ジギョウ</t>
    </rPh>
    <rPh sb="2" eb="4">
      <t>ジッセキ</t>
    </rPh>
    <rPh sb="4" eb="7">
      <t>メイサイショ</t>
    </rPh>
    <phoneticPr fontId="2"/>
  </si>
  <si>
    <t>10/15ｰ/11/15まで臨時職員</t>
    <rPh sb="14" eb="16">
      <t>リンジ</t>
    </rPh>
    <rPh sb="16" eb="18">
      <t>ショクイン</t>
    </rPh>
    <phoneticPr fontId="2"/>
  </si>
  <si>
    <t>4/15－10/15まで臨時職員</t>
    <rPh sb="12" eb="14">
      <t>リンジ</t>
    </rPh>
    <rPh sb="14" eb="16">
      <t>ショクイン</t>
    </rPh>
    <phoneticPr fontId="2"/>
  </si>
  <si>
    <t>5/1ｰ5/15までに●●に5回派遣</t>
    <rPh sb="15" eb="16">
      <t>カイ</t>
    </rPh>
    <rPh sb="16" eb="18">
      <t>ハケン</t>
    </rPh>
    <phoneticPr fontId="2"/>
  </si>
  <si>
    <t>15床分をR2.4.1 に納入、10ヶ月分が対象</t>
    <rPh sb="2" eb="3">
      <t>ショウ</t>
    </rPh>
    <rPh sb="3" eb="4">
      <t>ブン</t>
    </rPh>
    <rPh sb="13" eb="15">
      <t>ノウニュウ</t>
    </rPh>
    <rPh sb="19" eb="20">
      <t>ゲツ</t>
    </rPh>
    <rPh sb="20" eb="21">
      <t>ブン</t>
    </rPh>
    <rPh sb="22" eb="24">
      <t>タイショウ</t>
    </rPh>
    <phoneticPr fontId="2"/>
  </si>
  <si>
    <t>動線確保のためのパーテーション</t>
    <rPh sb="0" eb="2">
      <t>ドウセン</t>
    </rPh>
    <rPh sb="2" eb="4">
      <t>カクホ</t>
    </rPh>
    <phoneticPr fontId="2"/>
  </si>
  <si>
    <t>様式5-1</t>
    <phoneticPr fontId="2"/>
  </si>
  <si>
    <t>様式5-2</t>
    <phoneticPr fontId="2"/>
  </si>
  <si>
    <r>
      <t>⑥_</t>
    </r>
    <r>
      <rPr>
        <b/>
        <sz val="18"/>
        <color rgb="FFFF0000"/>
        <rFont val="游ゴシック"/>
        <family val="3"/>
        <charset val="128"/>
        <scheme val="minor"/>
      </rPr>
      <t>補助金所要額（精算額）</t>
    </r>
    <r>
      <rPr>
        <b/>
        <sz val="18"/>
        <rFont val="游ゴシック"/>
        <family val="3"/>
        <charset val="128"/>
        <scheme val="minor"/>
      </rPr>
      <t xml:space="preserve">（円）(④と⑤のいずれか小さい額）
</t>
    </r>
    <r>
      <rPr>
        <b/>
        <u/>
        <sz val="18"/>
        <rFont val="游ゴシック"/>
        <family val="3"/>
        <charset val="128"/>
        <scheme val="minor"/>
      </rPr>
      <t>（1000円未満切捨）</t>
    </r>
    <rPh sb="2" eb="5">
      <t>ホジョキン</t>
    </rPh>
    <rPh sb="5" eb="7">
      <t>ショヨウ</t>
    </rPh>
    <rPh sb="7" eb="8">
      <t>ガク</t>
    </rPh>
    <rPh sb="9" eb="12">
      <t>セイサンガク</t>
    </rPh>
    <rPh sb="14" eb="15">
      <t>エン</t>
    </rPh>
    <rPh sb="25" eb="26">
      <t>チイ</t>
    </rPh>
    <rPh sb="28" eb="29">
      <t>ガク</t>
    </rPh>
    <phoneticPr fontId="2"/>
  </si>
  <si>
    <t>２　所要額精算書　（様式5-1）</t>
    <rPh sb="2" eb="5">
      <t>ショヨウガク</t>
    </rPh>
    <rPh sb="5" eb="8">
      <t>セイサンショ</t>
    </rPh>
    <rPh sb="10" eb="12">
      <t>ヨウシキ</t>
    </rPh>
    <phoneticPr fontId="16"/>
  </si>
  <si>
    <t>３　事業実績明細書（様式5-2）</t>
    <rPh sb="2" eb="4">
      <t>ジギョウ</t>
    </rPh>
    <rPh sb="4" eb="6">
      <t>ジッセキ</t>
    </rPh>
    <rPh sb="6" eb="9">
      <t>メイサイショ</t>
    </rPh>
    <phoneticPr fontId="16"/>
  </si>
  <si>
    <t>　標記について、次の関係書類を添えて報告する。</t>
    <rPh sb="1" eb="3">
      <t>ヒョウキ</t>
    </rPh>
    <rPh sb="8" eb="9">
      <t>ツギ</t>
    </rPh>
    <rPh sb="18" eb="20">
      <t>ホウコク</t>
    </rPh>
    <phoneticPr fontId="16"/>
  </si>
  <si>
    <t>なし</t>
  </si>
  <si>
    <t>東京都</t>
    <rPh sb="0" eb="2">
      <t>トウキョウ</t>
    </rPh>
    <rPh sb="2" eb="3">
      <t>ト</t>
    </rPh>
    <phoneticPr fontId="2"/>
  </si>
  <si>
    <t>東京都知事　殿</t>
  </si>
  <si>
    <t>交付決定通知書に記載された金額を
そのままご記載下さい。</t>
    <rPh sb="0" eb="2">
      <t>コウフ</t>
    </rPh>
    <rPh sb="2" eb="4">
      <t>ケッテイ</t>
    </rPh>
    <rPh sb="4" eb="6">
      <t>ツウチ</t>
    </rPh>
    <rPh sb="6" eb="7">
      <t>ショ</t>
    </rPh>
    <rPh sb="8" eb="10">
      <t>キサイ</t>
    </rPh>
    <rPh sb="13" eb="15">
      <t>キンガク</t>
    </rPh>
    <rPh sb="22" eb="24">
      <t>キサイ</t>
    </rPh>
    <rPh sb="24" eb="25">
      <t>クダ</t>
    </rPh>
    <phoneticPr fontId="2"/>
  </si>
  <si>
    <r>
      <t>⑤_</t>
    </r>
    <r>
      <rPr>
        <b/>
        <sz val="18"/>
        <color rgb="FFFF0000"/>
        <rFont val="游ゴシック"/>
        <family val="3"/>
        <charset val="128"/>
        <scheme val="minor"/>
      </rPr>
      <t>既交付額（概算受入額）</t>
    </r>
    <r>
      <rPr>
        <b/>
        <sz val="18"/>
        <rFont val="游ゴシック"/>
        <family val="3"/>
        <charset val="128"/>
        <scheme val="minor"/>
      </rPr>
      <t>（円）</t>
    </r>
    <rPh sb="2" eb="3">
      <t>キ</t>
    </rPh>
    <rPh sb="3" eb="5">
      <t>コウフ</t>
    </rPh>
    <rPh sb="5" eb="6">
      <t>ガク</t>
    </rPh>
    <rPh sb="14" eb="15">
      <t>エン</t>
    </rPh>
    <phoneticPr fontId="2"/>
  </si>
  <si>
    <r>
      <rPr>
        <b/>
        <sz val="18"/>
        <color rgb="FFFF0000"/>
        <rFont val="游ゴシック"/>
        <family val="3"/>
        <charset val="128"/>
        <scheme val="minor"/>
      </rPr>
      <t>返還額（精算残額）</t>
    </r>
    <r>
      <rPr>
        <b/>
        <sz val="18"/>
        <rFont val="游ゴシック"/>
        <family val="3"/>
        <charset val="128"/>
        <scheme val="minor"/>
      </rPr>
      <t>（円）（⑤－⑥）</t>
    </r>
    <rPh sb="0" eb="2">
      <t>ヘンカン</t>
    </rPh>
    <rPh sb="2" eb="3">
      <t>ガク</t>
    </rPh>
    <rPh sb="4" eb="6">
      <t>セイサン</t>
    </rPh>
    <rPh sb="6" eb="8">
      <t>ザンガク</t>
    </rPh>
    <rPh sb="9" eb="10">
      <t>サンガク</t>
    </rPh>
    <rPh sb="10" eb="1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</si>
</sst>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0\)"/>
    <numFmt numFmtId="177" formatCode="[$-411]ggge&quot;年&quot;m&quot;月&quot;d&quot;日&quot;;@"/>
    <numFmt numFmtId="178" formatCode="&quot;金&quot;\ #,##0\ &quot;円&quot;_ ;[Red]\-#,##0\ "/>
    <numFmt numFmtId="179" formatCode="[$-411]ge\.m\.d;@"/>
  </numFmts>
  <fonts count="5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name val="游ゴシック"/>
      <family val="3"/>
      <charset val="128"/>
      <scheme val="minor"/>
    </font>
    <font>
      <sz val="11"/>
      <name val="游ゴシック"/>
      <family val="3"/>
      <charset val="128"/>
      <scheme val="minor"/>
    </font>
    <font>
      <sz val="16"/>
      <name val="游ゴシック"/>
      <family val="3"/>
      <charset val="128"/>
      <scheme val="minor"/>
    </font>
    <font>
      <sz val="20"/>
      <name val="游ゴシック"/>
      <family val="3"/>
      <charset val="128"/>
      <scheme val="minor"/>
    </font>
    <font>
      <b/>
      <sz val="16"/>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4"/>
      <name val="游ゴシック"/>
      <family val="3"/>
      <charset val="128"/>
      <scheme val="minor"/>
    </font>
    <font>
      <sz val="14"/>
      <color theme="1"/>
      <name val="游ゴシック"/>
      <family val="3"/>
      <charset val="128"/>
      <scheme val="minor"/>
    </font>
    <font>
      <sz val="11"/>
      <name val="ＭＳ Ｐゴシック"/>
      <family val="3"/>
      <charset val="128"/>
    </font>
    <font>
      <sz val="6"/>
      <name val="ＭＳ Ｐゴシック"/>
      <family val="3"/>
      <charset val="128"/>
    </font>
    <font>
      <b/>
      <u/>
      <sz val="16"/>
      <name val="游ゴシック"/>
      <family val="3"/>
      <charset val="128"/>
      <scheme val="minor"/>
    </font>
    <font>
      <sz val="16"/>
      <color rgb="FFFF0000"/>
      <name val="游ゴシック"/>
      <family val="3"/>
      <charset val="128"/>
      <scheme val="minor"/>
    </font>
    <font>
      <sz val="22"/>
      <color theme="1"/>
      <name val="游ゴシック"/>
      <family val="2"/>
      <charset val="128"/>
      <scheme val="minor"/>
    </font>
    <font>
      <b/>
      <u/>
      <sz val="14"/>
      <name val="游ゴシック"/>
      <family val="3"/>
      <charset val="128"/>
      <scheme val="minor"/>
    </font>
    <font>
      <b/>
      <sz val="18"/>
      <name val="游ゴシック"/>
      <family val="3"/>
      <charset val="128"/>
      <scheme val="minor"/>
    </font>
    <font>
      <sz val="22"/>
      <name val="游ゴシック"/>
      <family val="3"/>
      <charset val="128"/>
      <scheme val="minor"/>
    </font>
    <font>
      <b/>
      <sz val="24"/>
      <name val="游ゴシック"/>
      <family val="3"/>
      <charset val="128"/>
      <scheme val="minor"/>
    </font>
    <font>
      <sz val="24"/>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6"/>
      <name val="ＭＳ ゴシック"/>
      <family val="2"/>
      <charset val="128"/>
    </font>
    <font>
      <sz val="16"/>
      <color theme="1"/>
      <name val="ＭＳ Ｐゴシック"/>
      <family val="3"/>
      <charset val="128"/>
    </font>
    <font>
      <sz val="14"/>
      <name val="游ゴシック"/>
      <family val="3"/>
      <charset val="128"/>
      <scheme val="minor"/>
    </font>
    <font>
      <sz val="14"/>
      <color rgb="FFFF0000"/>
      <name val="游ゴシック"/>
      <family val="2"/>
      <charset val="128"/>
      <scheme val="minor"/>
    </font>
    <font>
      <b/>
      <sz val="14"/>
      <color rgb="FFFF0000"/>
      <name val="游ゴシック"/>
      <family val="3"/>
      <charset val="128"/>
      <scheme val="minor"/>
    </font>
    <font>
      <sz val="18"/>
      <name val="游ゴシック"/>
      <family val="3"/>
      <charset val="128"/>
      <scheme val="minor"/>
    </font>
    <font>
      <b/>
      <sz val="16"/>
      <color indexed="81"/>
      <name val="Meiryo UI"/>
      <family val="3"/>
      <charset val="128"/>
    </font>
    <font>
      <sz val="16"/>
      <color indexed="81"/>
      <name val="Meiryo UI"/>
      <family val="3"/>
      <charset val="128"/>
    </font>
    <font>
      <sz val="18"/>
      <color theme="1"/>
      <name val="ＭＳ Ｐゴシック"/>
      <family val="3"/>
      <charset val="128"/>
    </font>
    <font>
      <sz val="18"/>
      <color theme="1"/>
      <name val="游ゴシック"/>
      <family val="3"/>
      <charset val="128"/>
      <scheme val="minor"/>
    </font>
    <font>
      <sz val="18"/>
      <color theme="1"/>
      <name val="游ゴシック"/>
      <family val="2"/>
      <charset val="128"/>
      <scheme val="minor"/>
    </font>
    <font>
      <sz val="18"/>
      <color theme="0"/>
      <name val="游ゴシック"/>
      <family val="3"/>
      <charset val="128"/>
      <scheme val="minor"/>
    </font>
    <font>
      <b/>
      <sz val="18"/>
      <color theme="1"/>
      <name val="游ゴシック"/>
      <family val="3"/>
      <charset val="128"/>
      <scheme val="minor"/>
    </font>
    <font>
      <sz val="16"/>
      <name val="ＭＳ 明朝"/>
      <family val="1"/>
      <charset val="128"/>
    </font>
    <font>
      <strike/>
      <sz val="16"/>
      <name val="ＭＳ 明朝"/>
      <family val="1"/>
      <charset val="128"/>
    </font>
    <font>
      <b/>
      <sz val="14"/>
      <color theme="1"/>
      <name val="游ゴシック"/>
      <family val="3"/>
      <charset val="128"/>
      <scheme val="minor"/>
    </font>
    <font>
      <sz val="14"/>
      <color theme="1"/>
      <name val="游ゴシック"/>
      <family val="2"/>
      <charset val="128"/>
      <scheme val="minor"/>
    </font>
    <font>
      <b/>
      <sz val="10"/>
      <name val="游ゴシック"/>
      <family val="3"/>
      <charset val="128"/>
      <scheme val="minor"/>
    </font>
    <font>
      <sz val="20"/>
      <color theme="1"/>
      <name val="游ゴシック"/>
      <family val="3"/>
      <charset val="128"/>
      <scheme val="minor"/>
    </font>
    <font>
      <b/>
      <sz val="16"/>
      <color rgb="FFFF0000"/>
      <name val="游ゴシック"/>
      <family val="3"/>
      <charset val="128"/>
      <scheme val="minor"/>
    </font>
    <font>
      <sz val="14"/>
      <color rgb="FFFF0000"/>
      <name val="游ゴシック"/>
      <family val="3"/>
      <charset val="128"/>
      <scheme val="minor"/>
    </font>
    <font>
      <b/>
      <sz val="15"/>
      <color rgb="FFFF0000"/>
      <name val="游ゴシック"/>
      <family val="3"/>
      <charset val="128"/>
      <scheme val="minor"/>
    </font>
    <font>
      <b/>
      <sz val="18"/>
      <color rgb="FFFF0000"/>
      <name val="游ゴシック"/>
      <family val="3"/>
      <charset val="128"/>
      <scheme val="minor"/>
    </font>
    <font>
      <b/>
      <sz val="24"/>
      <color rgb="FFFF0000"/>
      <name val="游ゴシック"/>
      <family val="3"/>
      <charset val="128"/>
      <scheme val="minor"/>
    </font>
    <font>
      <b/>
      <sz val="20"/>
      <color rgb="FFFF0000"/>
      <name val="游ゴシック"/>
      <family val="3"/>
      <charset val="128"/>
      <scheme val="minor"/>
    </font>
    <font>
      <b/>
      <u/>
      <sz val="18"/>
      <name val="游ゴシック"/>
      <family val="3"/>
      <charset val="128"/>
      <scheme val="minor"/>
    </font>
    <font>
      <sz val="16"/>
      <color theme="1"/>
      <name val="ＭＳ 明朝"/>
      <family val="1"/>
      <charset val="128"/>
    </font>
    <font>
      <sz val="9"/>
      <color indexed="81"/>
      <name val="MS P ゴシック"/>
      <family val="3"/>
      <charset val="128"/>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indexed="64"/>
      </left>
      <right style="hair">
        <color indexed="64"/>
      </right>
      <top style="thin">
        <color indexed="64"/>
      </top>
      <bottom style="thin">
        <color indexed="64"/>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hair">
        <color auto="1"/>
      </right>
      <top style="thin">
        <color indexed="64"/>
      </top>
      <bottom style="thin">
        <color auto="1"/>
      </bottom>
      <diagonal/>
    </border>
    <border>
      <left style="hair">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xf numFmtId="0" fontId="1" fillId="0" borderId="0">
      <alignment vertical="center"/>
    </xf>
  </cellStyleXfs>
  <cellXfs count="407">
    <xf numFmtId="0" fontId="0" fillId="0" borderId="0" xfId="0">
      <alignment vertical="center"/>
    </xf>
    <xf numFmtId="0" fontId="0" fillId="0" borderId="0" xfId="0" applyAlignment="1">
      <alignment horizontal="center" vertical="center"/>
    </xf>
    <xf numFmtId="0" fontId="5" fillId="0" borderId="19" xfId="0" applyFont="1" applyFill="1" applyBorder="1" applyAlignment="1">
      <alignment horizontal="center" vertical="center" wrapText="1"/>
    </xf>
    <xf numFmtId="49" fontId="0" fillId="0" borderId="0" xfId="0" applyNumberFormat="1" applyAlignment="1">
      <alignment horizontal="center" vertical="center"/>
    </xf>
    <xf numFmtId="0" fontId="0" fillId="0" borderId="0" xfId="0" applyProtection="1">
      <alignment vertical="center"/>
      <protection hidden="1"/>
    </xf>
    <xf numFmtId="0" fontId="23" fillId="0" borderId="6" xfId="0" applyFont="1" applyBorder="1" applyAlignment="1" applyProtection="1">
      <alignment vertical="center"/>
      <protection hidden="1"/>
    </xf>
    <xf numFmtId="0" fontId="8" fillId="0" borderId="0" xfId="0" applyFont="1" applyAlignment="1" applyProtection="1">
      <alignment vertical="center"/>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8" fillId="0" borderId="0" xfId="0" applyFont="1" applyProtection="1">
      <alignment vertical="center"/>
      <protection hidden="1"/>
    </xf>
    <xf numFmtId="0" fontId="0" fillId="0" borderId="0" xfId="0" applyFill="1" applyBorder="1" applyAlignment="1" applyProtection="1">
      <alignment vertical="center"/>
      <protection hidden="1"/>
    </xf>
    <xf numFmtId="0" fontId="0" fillId="0" borderId="0" xfId="0" applyFill="1" applyBorder="1" applyAlignment="1" applyProtection="1">
      <alignment horizontal="left" vertical="center"/>
      <protection hidden="1"/>
    </xf>
    <xf numFmtId="0" fontId="12"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Fill="1" applyProtection="1">
      <alignment vertical="center"/>
      <protection hidden="1"/>
    </xf>
    <xf numFmtId="0" fontId="0" fillId="0" borderId="0" xfId="0" applyBorder="1" applyAlignment="1" applyProtection="1">
      <alignment vertical="center"/>
      <protection hidden="1"/>
    </xf>
    <xf numFmtId="0" fontId="0" fillId="0" borderId="0" xfId="0" applyBorder="1" applyAlignment="1" applyProtection="1">
      <alignment horizontal="left" vertical="center"/>
      <protection hidden="1"/>
    </xf>
    <xf numFmtId="0" fontId="10" fillId="0"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vertical="center"/>
      <protection hidden="1"/>
    </xf>
    <xf numFmtId="0" fontId="11"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center" vertical="center" wrapText="1"/>
      <protection hidden="1"/>
    </xf>
    <xf numFmtId="38" fontId="11" fillId="0" borderId="0" xfId="1" applyFont="1" applyFill="1" applyBorder="1" applyAlignment="1" applyProtection="1">
      <alignment horizontal="center" vertical="center" wrapText="1"/>
      <protection hidden="1"/>
    </xf>
    <xf numFmtId="0" fontId="11" fillId="0" borderId="0" xfId="0" applyFont="1" applyFill="1" applyProtection="1">
      <alignment vertical="center"/>
      <protection hidden="1"/>
    </xf>
    <xf numFmtId="0" fontId="5" fillId="0" borderId="0" xfId="0" applyFont="1" applyProtection="1">
      <alignment vertical="center"/>
      <protection hidden="1"/>
    </xf>
    <xf numFmtId="0" fontId="5" fillId="0" borderId="0" xfId="0" applyFont="1" applyBorder="1" applyAlignment="1" applyProtection="1">
      <alignment vertical="center"/>
      <protection hidden="1"/>
    </xf>
    <xf numFmtId="0" fontId="5" fillId="0" borderId="0" xfId="0" applyFont="1" applyFill="1" applyBorder="1" applyAlignment="1" applyProtection="1">
      <alignment horizontal="center" vertical="center"/>
      <protection hidden="1"/>
    </xf>
    <xf numFmtId="0" fontId="17" fillId="0" borderId="0" xfId="0" applyFont="1" applyProtection="1">
      <alignment vertical="center"/>
      <protection hidden="1"/>
    </xf>
    <xf numFmtId="0" fontId="8" fillId="4" borderId="16" xfId="0" applyFont="1" applyFill="1" applyBorder="1" applyAlignment="1" applyProtection="1">
      <alignment horizontal="center" vertical="center" wrapText="1"/>
      <protection locked="0" hidden="1"/>
    </xf>
    <xf numFmtId="0" fontId="8" fillId="4" borderId="19" xfId="0" applyFont="1" applyFill="1" applyBorder="1" applyAlignment="1" applyProtection="1">
      <alignment horizontal="center" vertical="center" wrapText="1"/>
      <protection locked="0" hidden="1"/>
    </xf>
    <xf numFmtId="0" fontId="8" fillId="4" borderId="20" xfId="0" applyFont="1" applyFill="1" applyBorder="1" applyAlignment="1" applyProtection="1">
      <alignment horizontal="center" vertical="center" wrapText="1"/>
      <protection locked="0" hidden="1"/>
    </xf>
    <xf numFmtId="0" fontId="7" fillId="0" borderId="0" xfId="0" applyFont="1" applyFill="1" applyBorder="1" applyAlignment="1">
      <alignment vertical="center"/>
    </xf>
    <xf numFmtId="0" fontId="13" fillId="0" borderId="0" xfId="0" applyFont="1" applyFill="1" applyBorder="1" applyAlignment="1">
      <alignment vertical="center"/>
    </xf>
    <xf numFmtId="0" fontId="19" fillId="0" borderId="0" xfId="0" applyFont="1" applyBorder="1" applyAlignment="1">
      <alignment vertical="center" wrapText="1"/>
    </xf>
    <xf numFmtId="0" fontId="30" fillId="0" borderId="0" xfId="0" applyFont="1">
      <alignment vertical="center"/>
    </xf>
    <xf numFmtId="0" fontId="40" fillId="0" borderId="0" xfId="2" applyFont="1" applyAlignment="1" applyProtection="1">
      <alignment vertical="center"/>
      <protection hidden="1"/>
    </xf>
    <xf numFmtId="0" fontId="40" fillId="0" borderId="0" xfId="2" applyFont="1" applyFill="1" applyAlignment="1" applyProtection="1">
      <alignment vertical="center"/>
      <protection hidden="1"/>
    </xf>
    <xf numFmtId="0" fontId="40" fillId="0" borderId="0" xfId="2" applyFont="1" applyAlignment="1" applyProtection="1">
      <alignment horizontal="center" vertical="center"/>
      <protection hidden="1"/>
    </xf>
    <xf numFmtId="0" fontId="40" fillId="0" borderId="0" xfId="2" applyFont="1" applyAlignment="1" applyProtection="1">
      <alignment horizontal="left" vertical="center" indent="1"/>
      <protection hidden="1"/>
    </xf>
    <xf numFmtId="0" fontId="41" fillId="0" borderId="0" xfId="2" applyFont="1" applyAlignment="1" applyProtection="1">
      <alignment horizontal="left" vertical="center" indent="1"/>
      <protection hidden="1"/>
    </xf>
    <xf numFmtId="0" fontId="40" fillId="0" borderId="0" xfId="2" applyFont="1" applyAlignment="1" applyProtection="1">
      <alignment vertical="center" wrapText="1"/>
      <protection hidden="1"/>
    </xf>
    <xf numFmtId="0" fontId="13" fillId="3"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38" fontId="4" fillId="0" borderId="0" xfId="1" applyFont="1" applyFill="1" applyBorder="1" applyAlignment="1">
      <alignment horizontal="center" vertical="center"/>
    </xf>
    <xf numFmtId="0" fontId="0" fillId="0" borderId="0" xfId="0" applyFill="1" applyBorder="1">
      <alignment vertical="center"/>
    </xf>
    <xf numFmtId="0" fontId="6" fillId="0" borderId="0" xfId="0" applyFont="1" applyFill="1" applyBorder="1" applyAlignment="1">
      <alignment horizontal="left" vertical="center"/>
    </xf>
    <xf numFmtId="0" fontId="5" fillId="0" borderId="0" xfId="0" applyFont="1" applyFill="1" applyBorder="1" applyAlignment="1">
      <alignment horizontal="left" vertical="center"/>
    </xf>
    <xf numFmtId="38" fontId="13" fillId="3" borderId="19" xfId="1" applyFont="1" applyFill="1" applyBorder="1" applyAlignment="1">
      <alignment horizontal="center" vertical="center"/>
    </xf>
    <xf numFmtId="0" fontId="29" fillId="3" borderId="1" xfId="0" applyFont="1" applyFill="1" applyBorder="1" applyAlignment="1">
      <alignment horizontal="center" vertical="center"/>
    </xf>
    <xf numFmtId="0" fontId="42" fillId="3" borderId="1" xfId="0" applyFont="1" applyFill="1" applyBorder="1" applyAlignment="1">
      <alignment horizontal="center" vertical="center"/>
    </xf>
    <xf numFmtId="0" fontId="29" fillId="0" borderId="0" xfId="0" applyFont="1" applyFill="1" applyBorder="1" applyAlignment="1">
      <alignment horizontal="center" vertical="center"/>
    </xf>
    <xf numFmtId="38" fontId="29" fillId="0" borderId="0" xfId="1" applyFont="1" applyFill="1" applyBorder="1" applyAlignment="1">
      <alignment horizontal="center" vertical="center"/>
    </xf>
    <xf numFmtId="0" fontId="14" fillId="0" borderId="0" xfId="0" applyFont="1" applyFill="1" applyBorder="1">
      <alignment vertical="center"/>
    </xf>
    <xf numFmtId="0" fontId="13" fillId="0" borderId="0" xfId="0" applyFont="1" applyFill="1" applyBorder="1" applyAlignment="1">
      <alignment horizontal="center" vertical="center" wrapText="1"/>
    </xf>
    <xf numFmtId="0" fontId="42" fillId="7"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lignment vertical="center"/>
    </xf>
    <xf numFmtId="0" fontId="14" fillId="0" borderId="0" xfId="0" applyFont="1" applyFill="1" applyBorder="1" applyAlignment="1">
      <alignment horizontal="left" vertical="center"/>
    </xf>
    <xf numFmtId="0" fontId="42" fillId="3" borderId="1" xfId="0" applyFont="1" applyFill="1" applyBorder="1" applyAlignment="1">
      <alignment horizontal="left" vertical="center"/>
    </xf>
    <xf numFmtId="38" fontId="14" fillId="0" borderId="1" xfId="1" applyFont="1" applyFill="1" applyBorder="1" applyAlignment="1">
      <alignment horizontal="right" vertical="center"/>
    </xf>
    <xf numFmtId="0" fontId="42" fillId="3" borderId="28" xfId="0" applyFont="1" applyFill="1" applyBorder="1" applyAlignment="1">
      <alignment horizontal="left" vertical="center"/>
    </xf>
    <xf numFmtId="38" fontId="14" fillId="0" borderId="28" xfId="1" applyFont="1" applyFill="1" applyBorder="1" applyAlignment="1">
      <alignment horizontal="right" vertical="center"/>
    </xf>
    <xf numFmtId="0" fontId="42" fillId="3" borderId="27" xfId="0" applyFont="1" applyFill="1" applyBorder="1" applyAlignment="1">
      <alignment horizontal="center" vertical="center"/>
    </xf>
    <xf numFmtId="38" fontId="43" fillId="0" borderId="27" xfId="1" applyFont="1" applyFill="1" applyBorder="1" applyAlignment="1">
      <alignment horizontal="right" vertical="center"/>
    </xf>
    <xf numFmtId="0" fontId="0" fillId="0" borderId="0" xfId="0" applyFill="1">
      <alignment vertical="center"/>
    </xf>
    <xf numFmtId="0" fontId="44" fillId="0" borderId="0" xfId="0" applyFont="1" applyFill="1" applyBorder="1" applyAlignment="1">
      <alignment horizontal="center" vertical="center"/>
    </xf>
    <xf numFmtId="38" fontId="0" fillId="0" borderId="0" xfId="1" applyFont="1" applyFill="1">
      <alignment vertical="center"/>
    </xf>
    <xf numFmtId="38" fontId="0" fillId="0" borderId="0" xfId="1" applyFont="1">
      <alignment vertical="center"/>
    </xf>
    <xf numFmtId="38" fontId="4" fillId="0" borderId="0" xfId="1" applyFont="1" applyFill="1" applyBorder="1" applyAlignment="1">
      <alignment horizontal="left" vertical="center"/>
    </xf>
    <xf numFmtId="0" fontId="13" fillId="3" borderId="1"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vertical="center"/>
      <protection hidden="1"/>
    </xf>
    <xf numFmtId="0" fontId="42" fillId="0" borderId="0" xfId="0" applyFont="1" applyFill="1">
      <alignment vertical="center"/>
    </xf>
    <xf numFmtId="0" fontId="46" fillId="0" borderId="0" xfId="0" applyFont="1" applyFill="1">
      <alignment vertical="center"/>
    </xf>
    <xf numFmtId="0" fontId="31" fillId="0" borderId="0" xfId="0" applyFont="1" applyFill="1">
      <alignment vertical="center"/>
    </xf>
    <xf numFmtId="0" fontId="50" fillId="0" borderId="6" xfId="0" applyFont="1" applyBorder="1" applyAlignment="1" applyProtection="1">
      <alignment vertical="center"/>
      <protection hidden="1"/>
    </xf>
    <xf numFmtId="0" fontId="51" fillId="0" borderId="6" xfId="0" applyFont="1" applyBorder="1" applyAlignment="1" applyProtection="1">
      <alignment vertical="center"/>
      <protection hidden="1"/>
    </xf>
    <xf numFmtId="0" fontId="53" fillId="0" borderId="0" xfId="2" applyFont="1" applyAlignment="1" applyProtection="1">
      <alignment vertical="center"/>
      <protection hidden="1"/>
    </xf>
    <xf numFmtId="0" fontId="53" fillId="0" borderId="0" xfId="2" applyFont="1" applyAlignment="1" applyProtection="1">
      <alignment horizontal="right" vertical="center"/>
      <protection hidden="1"/>
    </xf>
    <xf numFmtId="0" fontId="42" fillId="4" borderId="1" xfId="0" applyFont="1" applyFill="1" applyBorder="1" applyAlignment="1" applyProtection="1">
      <alignment vertical="center"/>
      <protection locked="0"/>
    </xf>
    <xf numFmtId="0" fontId="14" fillId="4" borderId="19" xfId="0" applyFont="1" applyFill="1" applyBorder="1" applyProtection="1">
      <alignment vertical="center"/>
      <protection locked="0"/>
    </xf>
    <xf numFmtId="38" fontId="4" fillId="4" borderId="1" xfId="1" applyFont="1" applyFill="1" applyBorder="1" applyAlignment="1" applyProtection="1">
      <alignment horizontal="center" vertical="center"/>
      <protection locked="0"/>
    </xf>
    <xf numFmtId="0" fontId="40" fillId="0" borderId="0" xfId="2" applyFont="1" applyFill="1" applyAlignment="1" applyProtection="1">
      <alignment horizontal="right" vertical="center"/>
    </xf>
    <xf numFmtId="0" fontId="40" fillId="0" borderId="0" xfId="2" applyFont="1" applyFill="1" applyAlignment="1" applyProtection="1">
      <alignment vertical="center" wrapText="1"/>
    </xf>
    <xf numFmtId="0" fontId="40" fillId="0" borderId="0" xfId="2" applyFont="1" applyAlignment="1" applyProtection="1">
      <alignment vertical="center" wrapText="1"/>
    </xf>
    <xf numFmtId="0" fontId="40" fillId="0" borderId="0" xfId="2" applyFont="1" applyAlignment="1" applyProtection="1">
      <alignment vertical="center"/>
    </xf>
    <xf numFmtId="0" fontId="50" fillId="0" borderId="6" xfId="0" applyFont="1" applyBorder="1" applyAlignment="1" applyProtection="1">
      <alignment vertical="center"/>
    </xf>
    <xf numFmtId="0" fontId="23" fillId="0" borderId="6" xfId="0" applyFont="1" applyBorder="1" applyAlignment="1" applyProtection="1">
      <alignment vertical="center"/>
    </xf>
    <xf numFmtId="0" fontId="8" fillId="0" borderId="0" xfId="0" applyFont="1" applyAlignment="1" applyProtection="1">
      <alignment vertical="center"/>
    </xf>
    <xf numFmtId="0" fontId="0" fillId="0" borderId="0" xfId="0" applyProtection="1">
      <alignment vertical="center"/>
    </xf>
    <xf numFmtId="0" fontId="3" fillId="0" borderId="0" xfId="0" applyFont="1" applyAlignment="1" applyProtection="1">
      <alignment horizontal="center" vertical="center" wrapText="1"/>
    </xf>
    <xf numFmtId="0" fontId="4" fillId="0" borderId="0" xfId="0" applyFont="1" applyAlignment="1" applyProtection="1">
      <alignment horizontal="center" vertical="center"/>
    </xf>
    <xf numFmtId="0" fontId="8" fillId="0" borderId="0" xfId="0" applyFont="1" applyProtection="1">
      <alignment vertical="center"/>
    </xf>
    <xf numFmtId="0" fontId="37" fillId="0" borderId="0" xfId="0" applyFont="1" applyFill="1" applyBorder="1" applyAlignment="1" applyProtection="1">
      <alignment vertical="center"/>
    </xf>
    <xf numFmtId="0" fontId="37" fillId="0" borderId="0" xfId="0" applyFont="1" applyFill="1" applyBorder="1" applyAlignment="1" applyProtection="1">
      <alignment horizontal="left" vertical="center"/>
    </xf>
    <xf numFmtId="0" fontId="38" fillId="0" borderId="0" xfId="0" applyFont="1" applyFill="1" applyBorder="1" applyAlignment="1" applyProtection="1">
      <alignment horizontal="center" vertical="center"/>
    </xf>
    <xf numFmtId="0" fontId="0" fillId="0" borderId="0" xfId="0" applyFill="1" applyBorder="1" applyAlignment="1" applyProtection="1">
      <alignment vertical="center"/>
    </xf>
    <xf numFmtId="0" fontId="39" fillId="0" borderId="0"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0" fillId="0" borderId="0" xfId="0" applyFill="1" applyProtection="1">
      <alignment vertical="center"/>
    </xf>
    <xf numFmtId="0" fontId="36" fillId="4" borderId="16" xfId="0" applyFont="1" applyFill="1" applyBorder="1" applyAlignment="1" applyProtection="1">
      <alignment horizontal="center" vertical="center" wrapText="1"/>
      <protection locked="0"/>
    </xf>
    <xf numFmtId="0" fontId="36" fillId="4" borderId="19" xfId="0" applyFont="1" applyFill="1" applyBorder="1" applyAlignment="1" applyProtection="1">
      <alignment horizontal="center" vertical="center" wrapText="1"/>
      <protection locked="0"/>
    </xf>
    <xf numFmtId="0" fontId="32" fillId="0" borderId="19" xfId="0" applyFont="1" applyFill="1" applyBorder="1" applyAlignment="1" applyProtection="1">
      <alignment horizontal="center" vertical="center" wrapText="1"/>
    </xf>
    <xf numFmtId="0" fontId="36" fillId="4" borderId="20" xfId="0" applyFont="1" applyFill="1" applyBorder="1" applyAlignment="1" applyProtection="1">
      <alignment horizontal="center" vertical="center" wrapText="1"/>
      <protection locked="0"/>
    </xf>
    <xf numFmtId="0" fontId="0" fillId="0" borderId="0" xfId="0" applyBorder="1" applyAlignment="1" applyProtection="1">
      <alignment vertical="center"/>
    </xf>
    <xf numFmtId="0" fontId="0" fillId="0" borderId="0" xfId="0" applyBorder="1" applyAlignment="1" applyProtection="1">
      <alignment horizontal="left" vertical="center"/>
    </xf>
    <xf numFmtId="0" fontId="12" fillId="0" borderId="0" xfId="0" applyFont="1" applyFill="1" applyBorder="1" applyAlignment="1" applyProtection="1">
      <alignment horizontal="center" vertical="center"/>
    </xf>
    <xf numFmtId="0" fontId="5" fillId="0" borderId="0" xfId="0" applyFont="1" applyProtection="1">
      <alignment vertical="center"/>
    </xf>
    <xf numFmtId="0" fontId="10"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38" fontId="11" fillId="0" borderId="0" xfId="1" applyFont="1" applyFill="1" applyBorder="1" applyAlignment="1" applyProtection="1">
      <alignment horizontal="center" vertical="center" wrapText="1"/>
    </xf>
    <xf numFmtId="0" fontId="11" fillId="0" borderId="0" xfId="0" applyFont="1" applyFill="1" applyProtection="1">
      <alignment vertical="center"/>
    </xf>
    <xf numFmtId="0" fontId="5" fillId="0" borderId="0" xfId="0" applyFont="1" applyBorder="1" applyAlignment="1" applyProtection="1">
      <alignment vertical="center"/>
    </xf>
    <xf numFmtId="0" fontId="5" fillId="0" borderId="0" xfId="0" applyFont="1" applyFill="1" applyBorder="1" applyAlignment="1" applyProtection="1">
      <alignment horizontal="center" vertical="center"/>
    </xf>
    <xf numFmtId="0" fontId="17" fillId="0" borderId="0" xfId="0" applyFont="1" applyProtection="1">
      <alignment vertical="center"/>
    </xf>
    <xf numFmtId="0" fontId="7"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30" fillId="0" borderId="0" xfId="0" applyFont="1" applyProtection="1">
      <alignment vertical="center"/>
    </xf>
    <xf numFmtId="0" fontId="19" fillId="0" borderId="0" xfId="0" applyFont="1" applyBorder="1" applyAlignment="1" applyProtection="1">
      <alignment vertical="center" wrapText="1"/>
    </xf>
    <xf numFmtId="0" fontId="23" fillId="0" borderId="6" xfId="0" applyFont="1" applyBorder="1" applyAlignment="1" applyProtection="1">
      <alignment vertical="center" shrinkToFit="1"/>
      <protection hidden="1"/>
    </xf>
    <xf numFmtId="0" fontId="4" fillId="0" borderId="0"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14" fillId="4" borderId="16" xfId="0" applyFont="1" applyFill="1" applyBorder="1" applyAlignment="1" applyProtection="1">
      <alignment horizontal="left" vertical="center" shrinkToFit="1"/>
      <protection locked="0"/>
    </xf>
    <xf numFmtId="0" fontId="44" fillId="0" borderId="0" xfId="0" applyFont="1" applyFill="1" applyBorder="1" applyAlignment="1">
      <alignment horizontal="center" vertical="center" shrinkToFit="1"/>
    </xf>
    <xf numFmtId="0" fontId="0" fillId="0" borderId="0" xfId="0" applyAlignment="1">
      <alignment vertical="center" shrinkToFit="1"/>
    </xf>
    <xf numFmtId="0" fontId="8" fillId="0" borderId="0" xfId="0" applyFont="1" applyAlignment="1" applyProtection="1">
      <alignment vertical="center" shrinkToFit="1"/>
      <protection hidden="1"/>
    </xf>
    <xf numFmtId="0" fontId="13" fillId="3" borderId="20" xfId="0" applyFont="1" applyFill="1" applyBorder="1" applyAlignment="1">
      <alignment horizontal="center" vertical="center" shrinkToFit="1"/>
    </xf>
    <xf numFmtId="0" fontId="14" fillId="4" borderId="20" xfId="0" applyFont="1" applyFill="1" applyBorder="1" applyAlignment="1" applyProtection="1">
      <alignment horizontal="left" vertical="center" shrinkToFit="1"/>
      <protection locked="0"/>
    </xf>
    <xf numFmtId="0" fontId="0" fillId="0" borderId="0" xfId="0" applyFill="1" applyAlignment="1">
      <alignment vertical="center" shrinkToFit="1"/>
    </xf>
    <xf numFmtId="38" fontId="14" fillId="4" borderId="19" xfId="1" applyFont="1" applyFill="1" applyBorder="1" applyAlignment="1" applyProtection="1">
      <alignment horizontal="right" vertical="center" shrinkToFit="1"/>
      <protection locked="0"/>
    </xf>
    <xf numFmtId="38" fontId="14" fillId="0" borderId="19" xfId="1" applyFont="1" applyFill="1" applyBorder="1" applyAlignment="1">
      <alignment horizontal="right" vertical="center" shrinkToFit="1"/>
    </xf>
    <xf numFmtId="179" fontId="14" fillId="4" borderId="19" xfId="0" applyNumberFormat="1" applyFont="1" applyFill="1" applyBorder="1" applyAlignment="1" applyProtection="1">
      <alignment vertical="center" shrinkToFit="1"/>
      <protection locked="0"/>
    </xf>
    <xf numFmtId="38" fontId="14" fillId="0" borderId="1" xfId="1" applyFont="1" applyFill="1" applyBorder="1" applyAlignment="1">
      <alignment horizontal="right" vertical="center" shrinkToFit="1"/>
    </xf>
    <xf numFmtId="38" fontId="14" fillId="0" borderId="28" xfId="1" applyFont="1" applyFill="1" applyBorder="1" applyAlignment="1">
      <alignment horizontal="right" vertical="center" shrinkToFit="1"/>
    </xf>
    <xf numFmtId="38" fontId="43" fillId="0" borderId="27" xfId="1" applyFont="1" applyFill="1" applyBorder="1" applyAlignment="1">
      <alignment horizontal="right" vertical="center" shrinkToFit="1"/>
    </xf>
    <xf numFmtId="0" fontId="14" fillId="4" borderId="19" xfId="0" applyFont="1" applyFill="1" applyBorder="1" applyAlignment="1" applyProtection="1">
      <alignment vertical="center" shrinkToFit="1"/>
      <protection locked="0"/>
    </xf>
    <xf numFmtId="38" fontId="14" fillId="3" borderId="19" xfId="1" applyFont="1" applyFill="1" applyBorder="1" applyAlignment="1" applyProtection="1">
      <alignment horizontal="right" vertical="center" shrinkToFit="1"/>
      <protection locked="0"/>
    </xf>
    <xf numFmtId="0" fontId="40" fillId="0" borderId="0" xfId="2" applyFont="1" applyAlignment="1" applyProtection="1">
      <alignment vertical="center" shrinkToFit="1"/>
      <protection hidden="1"/>
    </xf>
    <xf numFmtId="0" fontId="40" fillId="0" borderId="0" xfId="2" applyFont="1" applyFill="1" applyAlignment="1" applyProtection="1">
      <alignment vertical="center" shrinkToFit="1"/>
      <protection hidden="1"/>
    </xf>
    <xf numFmtId="0" fontId="40" fillId="0" borderId="0" xfId="2" applyFont="1" applyFill="1" applyAlignment="1" applyProtection="1">
      <alignment horizontal="right" vertical="center"/>
      <protection locked="0"/>
    </xf>
    <xf numFmtId="0" fontId="40" fillId="0" borderId="0" xfId="2" applyFont="1" applyAlignment="1" applyProtection="1">
      <alignment horizontal="right" vertical="center"/>
      <protection hidden="1"/>
    </xf>
    <xf numFmtId="0" fontId="40" fillId="0" borderId="0" xfId="2" applyFont="1" applyFill="1" applyAlignment="1" applyProtection="1">
      <alignment horizontal="right" vertical="center"/>
      <protection hidden="1"/>
    </xf>
    <xf numFmtId="0" fontId="40" fillId="0" borderId="0" xfId="2" applyFont="1" applyFill="1" applyAlignment="1" applyProtection="1">
      <alignment vertical="center" wrapText="1"/>
      <protection locked="0"/>
    </xf>
    <xf numFmtId="0" fontId="40" fillId="0" borderId="0" xfId="2" applyFont="1" applyAlignment="1" applyProtection="1">
      <alignment vertical="center" wrapText="1"/>
      <protection locked="0"/>
    </xf>
    <xf numFmtId="0" fontId="40" fillId="0" borderId="0" xfId="2" applyFont="1" applyAlignment="1" applyProtection="1">
      <alignment vertical="center"/>
      <protection locked="0"/>
    </xf>
    <xf numFmtId="177" fontId="40" fillId="0" borderId="0" xfId="2" applyNumberFormat="1" applyFont="1" applyFill="1" applyAlignment="1" applyProtection="1">
      <alignment horizontal="right" vertical="center"/>
      <protection hidden="1"/>
    </xf>
    <xf numFmtId="0" fontId="40" fillId="0" borderId="0" xfId="2" applyFont="1" applyAlignment="1" applyProtection="1">
      <alignment horizontal="left" vertical="center" wrapText="1"/>
      <protection hidden="1"/>
    </xf>
    <xf numFmtId="0" fontId="53" fillId="0" borderId="0" xfId="2" applyFont="1" applyAlignment="1" applyProtection="1">
      <alignment horizontal="left" vertical="center" wrapText="1"/>
    </xf>
    <xf numFmtId="0" fontId="40" fillId="0" borderId="0" xfId="2" applyFont="1" applyFill="1" applyAlignment="1" applyProtection="1">
      <alignment horizontal="left" vertical="center" wrapText="1"/>
    </xf>
    <xf numFmtId="178" fontId="40" fillId="0" borderId="0" xfId="2" applyNumberFormat="1" applyFont="1" applyFill="1" applyBorder="1" applyAlignment="1" applyProtection="1">
      <alignment horizontal="left" vertical="center"/>
      <protection hidden="1"/>
    </xf>
    <xf numFmtId="0" fontId="40" fillId="0" borderId="0" xfId="2" applyFont="1" applyAlignment="1" applyProtection="1">
      <alignment vertical="center" wrapText="1"/>
    </xf>
    <xf numFmtId="0" fontId="40" fillId="0" borderId="0" xfId="2" applyFont="1" applyAlignment="1" applyProtection="1">
      <alignment vertical="center" shrinkToFit="1"/>
      <protection hidden="1"/>
    </xf>
    <xf numFmtId="0" fontId="40" fillId="0" borderId="0" xfId="2" applyFont="1" applyFill="1" applyAlignment="1" applyProtection="1">
      <alignment vertical="center" shrinkToFit="1"/>
      <protection hidden="1"/>
    </xf>
    <xf numFmtId="0" fontId="7" fillId="3" borderId="8"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13" fillId="3" borderId="4" xfId="0" applyFont="1" applyFill="1" applyBorder="1" applyAlignment="1" applyProtection="1">
      <alignment horizontal="center" vertical="center"/>
    </xf>
    <xf numFmtId="0" fontId="13" fillId="3" borderId="17" xfId="0" applyFont="1" applyFill="1" applyBorder="1" applyAlignment="1" applyProtection="1">
      <alignment horizontal="center" vertical="center"/>
    </xf>
    <xf numFmtId="0" fontId="13" fillId="3" borderId="18"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13" fillId="3" borderId="7" xfId="0" applyFont="1" applyFill="1" applyBorder="1" applyAlignment="1" applyProtection="1">
      <alignment horizontal="center" vertical="center"/>
    </xf>
    <xf numFmtId="0" fontId="21" fillId="3" borderId="2" xfId="0" applyFont="1" applyFill="1" applyBorder="1" applyAlignment="1" applyProtection="1">
      <alignment horizontal="center" vertical="center" wrapText="1"/>
    </xf>
    <xf numFmtId="0" fontId="21" fillId="3" borderId="3" xfId="0" applyFont="1" applyFill="1" applyBorder="1" applyAlignment="1" applyProtection="1">
      <alignment horizontal="center" vertical="center" wrapText="1"/>
    </xf>
    <xf numFmtId="0" fontId="21" fillId="3" borderId="4" xfId="0" applyFont="1" applyFill="1" applyBorder="1" applyAlignment="1" applyProtection="1">
      <alignment horizontal="center" vertical="center" wrapText="1"/>
    </xf>
    <xf numFmtId="0" fontId="21" fillId="3" borderId="5" xfId="0" applyFont="1" applyFill="1" applyBorder="1" applyAlignment="1" applyProtection="1">
      <alignment horizontal="center" vertical="center" wrapText="1"/>
    </xf>
    <xf numFmtId="0" fontId="21" fillId="3" borderId="6"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xf>
    <xf numFmtId="0" fontId="35" fillId="4" borderId="1" xfId="0" applyFont="1" applyFill="1" applyBorder="1" applyAlignment="1" applyProtection="1">
      <alignment horizontal="center" vertical="center" shrinkToFit="1"/>
      <protection locked="0"/>
    </xf>
    <xf numFmtId="0" fontId="35" fillId="4" borderId="8" xfId="0" applyFont="1" applyFill="1" applyBorder="1" applyAlignment="1" applyProtection="1">
      <alignment horizontal="center" vertical="center" shrinkToFit="1"/>
      <protection locked="0"/>
    </xf>
    <xf numFmtId="0" fontId="35" fillId="4" borderId="9" xfId="0" applyFont="1" applyFill="1" applyBorder="1" applyAlignment="1" applyProtection="1">
      <alignment horizontal="center" vertical="center" shrinkToFit="1"/>
      <protection locked="0"/>
    </xf>
    <xf numFmtId="0" fontId="35" fillId="4" borderId="10" xfId="0" applyFont="1" applyFill="1" applyBorder="1" applyAlignment="1" applyProtection="1">
      <alignment horizontal="center" vertical="center" shrinkToFit="1"/>
      <protection locked="0"/>
    </xf>
    <xf numFmtId="0" fontId="13" fillId="3" borderId="1" xfId="0" applyFont="1" applyFill="1" applyBorder="1" applyAlignment="1" applyProtection="1">
      <alignment vertical="center"/>
    </xf>
    <xf numFmtId="176" fontId="6" fillId="0" borderId="1" xfId="0" applyNumberFormat="1" applyFont="1" applyFill="1" applyBorder="1" applyAlignment="1" applyProtection="1">
      <alignment vertical="center"/>
      <protection hidden="1"/>
    </xf>
    <xf numFmtId="0" fontId="13" fillId="3" borderId="8" xfId="0" applyFont="1" applyFill="1" applyBorder="1" applyAlignment="1" applyProtection="1">
      <alignment horizontal="center" vertical="center"/>
    </xf>
    <xf numFmtId="0" fontId="13" fillId="3" borderId="9" xfId="0" applyFont="1" applyFill="1" applyBorder="1" applyAlignment="1" applyProtection="1">
      <alignment horizontal="center" vertical="center"/>
    </xf>
    <xf numFmtId="0" fontId="13" fillId="3" borderId="10" xfId="0" applyFont="1" applyFill="1" applyBorder="1" applyAlignment="1" applyProtection="1">
      <alignment horizontal="center" vertical="center"/>
    </xf>
    <xf numFmtId="176" fontId="6" fillId="0" borderId="8" xfId="0" applyNumberFormat="1" applyFont="1" applyFill="1" applyBorder="1" applyAlignment="1" applyProtection="1">
      <alignment vertical="center"/>
      <protection hidden="1"/>
    </xf>
    <xf numFmtId="176" fontId="6" fillId="0" borderId="9" xfId="0" applyNumberFormat="1" applyFont="1" applyFill="1" applyBorder="1" applyAlignment="1" applyProtection="1">
      <alignment vertical="center"/>
      <protection hidden="1"/>
    </xf>
    <xf numFmtId="176" fontId="6" fillId="0" borderId="10" xfId="0" applyNumberFormat="1" applyFont="1" applyFill="1" applyBorder="1" applyAlignment="1" applyProtection="1">
      <alignment vertical="center"/>
      <protection hidden="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177" fontId="6" fillId="4" borderId="1" xfId="0" applyNumberFormat="1" applyFont="1" applyFill="1" applyBorder="1" applyAlignment="1" applyProtection="1">
      <alignment horizontal="center" vertical="center"/>
      <protection locked="0"/>
    </xf>
    <xf numFmtId="0" fontId="39" fillId="3" borderId="2" xfId="0" applyFont="1" applyFill="1" applyBorder="1" applyAlignment="1" applyProtection="1">
      <alignment horizontal="center" vertical="center"/>
    </xf>
    <xf numFmtId="0" fontId="39" fillId="3" borderId="3" xfId="0" applyFont="1" applyFill="1" applyBorder="1" applyAlignment="1" applyProtection="1">
      <alignment horizontal="center" vertical="center"/>
    </xf>
    <xf numFmtId="0" fontId="39" fillId="3" borderId="4" xfId="0" applyFont="1" applyFill="1" applyBorder="1" applyAlignment="1" applyProtection="1">
      <alignment horizontal="center" vertical="center"/>
    </xf>
    <xf numFmtId="0" fontId="39" fillId="3" borderId="5" xfId="0" applyFont="1" applyFill="1" applyBorder="1" applyAlignment="1" applyProtection="1">
      <alignment horizontal="center" vertical="center"/>
    </xf>
    <xf numFmtId="0" fontId="39" fillId="3" borderId="6" xfId="0" applyFont="1" applyFill="1" applyBorder="1" applyAlignment="1" applyProtection="1">
      <alignment horizontal="center" vertical="center"/>
    </xf>
    <xf numFmtId="0" fontId="39" fillId="3" borderId="7"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10" fillId="2" borderId="12" xfId="0" applyFont="1" applyFill="1" applyBorder="1" applyAlignment="1" applyProtection="1">
      <alignment vertical="center"/>
    </xf>
    <xf numFmtId="0" fontId="10" fillId="2" borderId="13" xfId="0" applyFont="1" applyFill="1" applyBorder="1" applyAlignment="1" applyProtection="1">
      <alignment vertical="center"/>
    </xf>
    <xf numFmtId="0" fontId="36" fillId="3" borderId="3" xfId="0" applyFont="1" applyFill="1" applyBorder="1" applyAlignment="1" applyProtection="1">
      <alignment vertical="center"/>
    </xf>
    <xf numFmtId="0" fontId="36" fillId="3" borderId="5" xfId="0" applyFont="1" applyFill="1" applyBorder="1" applyAlignment="1" applyProtection="1">
      <alignment vertical="center"/>
    </xf>
    <xf numFmtId="0" fontId="36" fillId="3" borderId="6" xfId="0" applyFont="1" applyFill="1" applyBorder="1" applyAlignment="1" applyProtection="1">
      <alignment vertical="center"/>
    </xf>
    <xf numFmtId="0" fontId="35" fillId="4" borderId="23" xfId="0" applyFont="1" applyFill="1" applyBorder="1" applyAlignment="1" applyProtection="1">
      <alignment horizontal="center" vertical="center"/>
      <protection locked="0"/>
    </xf>
    <xf numFmtId="0" fontId="35" fillId="4" borderId="24" xfId="0" applyFont="1" applyFill="1" applyBorder="1" applyAlignment="1" applyProtection="1">
      <alignment horizontal="center" vertical="center"/>
      <protection locked="0"/>
    </xf>
    <xf numFmtId="0" fontId="35" fillId="4" borderId="14" xfId="0" applyFont="1" applyFill="1" applyBorder="1" applyAlignment="1" applyProtection="1">
      <alignment horizontal="center" vertical="center"/>
      <protection locked="0"/>
    </xf>
    <xf numFmtId="0" fontId="35" fillId="4" borderId="15" xfId="0" applyFont="1" applyFill="1" applyBorder="1" applyAlignment="1" applyProtection="1">
      <alignment horizontal="center" vertical="center"/>
      <protection locked="0"/>
    </xf>
    <xf numFmtId="0" fontId="35" fillId="4" borderId="21" xfId="0" applyFont="1" applyFill="1" applyBorder="1" applyAlignment="1" applyProtection="1">
      <alignment horizontal="center" vertical="center"/>
      <protection locked="0"/>
    </xf>
    <xf numFmtId="0" fontId="35" fillId="4" borderId="22" xfId="0" applyFont="1" applyFill="1" applyBorder="1" applyAlignment="1" applyProtection="1">
      <alignment horizontal="center" vertical="center"/>
      <protection locked="0"/>
    </xf>
    <xf numFmtId="0" fontId="21" fillId="3" borderId="3" xfId="0" applyFont="1" applyFill="1" applyBorder="1" applyAlignment="1" applyProtection="1">
      <alignment horizontal="center" vertical="center"/>
    </xf>
    <xf numFmtId="0" fontId="37" fillId="0" borderId="3" xfId="0" applyFont="1" applyBorder="1" applyAlignment="1" applyProtection="1">
      <alignment vertical="center"/>
    </xf>
    <xf numFmtId="0" fontId="37" fillId="0" borderId="6" xfId="0" applyFont="1" applyBorder="1" applyAlignment="1" applyProtection="1">
      <alignment vertical="center"/>
    </xf>
    <xf numFmtId="0" fontId="18" fillId="0" borderId="6" xfId="0" applyFont="1" applyBorder="1" applyAlignment="1" applyProtection="1">
      <alignment horizontal="center" vertical="center"/>
    </xf>
    <xf numFmtId="0" fontId="35" fillId="4" borderId="2" xfId="0" applyFont="1" applyFill="1" applyBorder="1" applyAlignment="1" applyProtection="1">
      <alignment horizontal="center" vertical="center" shrinkToFit="1"/>
      <protection locked="0"/>
    </xf>
    <xf numFmtId="0" fontId="35" fillId="4" borderId="3" xfId="0" applyFont="1" applyFill="1" applyBorder="1" applyAlignment="1" applyProtection="1">
      <alignment horizontal="center" vertical="center" shrinkToFit="1"/>
      <protection locked="0"/>
    </xf>
    <xf numFmtId="0" fontId="35" fillId="4" borderId="4" xfId="0" applyFont="1" applyFill="1" applyBorder="1" applyAlignment="1" applyProtection="1">
      <alignment horizontal="center" vertical="center" shrinkToFit="1"/>
      <protection locked="0"/>
    </xf>
    <xf numFmtId="0" fontId="35" fillId="4" borderId="5" xfId="0" applyFont="1" applyFill="1" applyBorder="1" applyAlignment="1" applyProtection="1">
      <alignment horizontal="center" vertical="center" shrinkToFit="1"/>
      <protection locked="0"/>
    </xf>
    <xf numFmtId="0" fontId="35" fillId="4" borderId="6" xfId="0" applyFont="1" applyFill="1" applyBorder="1" applyAlignment="1" applyProtection="1">
      <alignment horizontal="center" vertical="center" shrinkToFit="1"/>
      <protection locked="0"/>
    </xf>
    <xf numFmtId="0" fontId="35" fillId="4" borderId="7" xfId="0" applyFont="1" applyFill="1" applyBorder="1" applyAlignment="1" applyProtection="1">
      <alignment horizontal="center" vertical="center" shrinkToFit="1"/>
      <protection locked="0"/>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0" xfId="0" applyFont="1" applyFill="1" applyBorder="1" applyAlignment="1" applyProtection="1">
      <alignment horizontal="center" vertical="center" wrapText="1"/>
    </xf>
    <xf numFmtId="0" fontId="35" fillId="4" borderId="8" xfId="0" applyFont="1" applyFill="1" applyBorder="1" applyAlignment="1" applyProtection="1">
      <alignment horizontal="center" vertical="center" wrapText="1"/>
      <protection locked="0"/>
    </xf>
    <xf numFmtId="0" fontId="35" fillId="4" borderId="9" xfId="0" applyFont="1" applyFill="1" applyBorder="1" applyAlignment="1" applyProtection="1">
      <alignment horizontal="center" vertical="center" wrapText="1"/>
      <protection locked="0"/>
    </xf>
    <xf numFmtId="0" fontId="35" fillId="4" borderId="10" xfId="0" applyFont="1" applyFill="1" applyBorder="1" applyAlignment="1" applyProtection="1">
      <alignment horizontal="center" vertical="center" wrapText="1"/>
      <protection locked="0"/>
    </xf>
    <xf numFmtId="0" fontId="23"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xf>
    <xf numFmtId="0" fontId="35" fillId="4" borderId="1" xfId="0" applyFont="1" applyFill="1" applyBorder="1" applyAlignment="1" applyProtection="1">
      <alignment horizontal="left" vertical="center" shrinkToFit="1"/>
      <protection locked="0"/>
    </xf>
    <xf numFmtId="0" fontId="35" fillId="0" borderId="1" xfId="0" applyFont="1" applyBorder="1" applyAlignment="1" applyProtection="1">
      <alignment horizontal="left" vertical="center" shrinkToFit="1"/>
      <protection locked="0"/>
    </xf>
    <xf numFmtId="0" fontId="35" fillId="0" borderId="1" xfId="0" applyFont="1" applyBorder="1" applyAlignment="1" applyProtection="1">
      <alignment vertical="center" shrinkToFit="1"/>
      <protection locked="0"/>
    </xf>
    <xf numFmtId="0" fontId="25" fillId="0" borderId="17" xfId="3" applyFont="1" applyFill="1" applyBorder="1" applyAlignment="1" applyProtection="1">
      <alignment horizontal="left" vertical="center" wrapText="1" indent="1"/>
    </xf>
    <xf numFmtId="0" fontId="25" fillId="0" borderId="0" xfId="3" applyFont="1" applyFill="1" applyBorder="1" applyAlignment="1" applyProtection="1">
      <alignment horizontal="left" vertical="center" wrapText="1" indent="1"/>
    </xf>
    <xf numFmtId="0" fontId="39" fillId="3" borderId="8" xfId="0" applyFont="1" applyFill="1" applyBorder="1" applyAlignment="1" applyProtection="1">
      <alignment horizontal="center" vertical="center" wrapText="1"/>
    </xf>
    <xf numFmtId="0" fontId="39" fillId="3" borderId="9" xfId="0" applyFont="1" applyFill="1" applyBorder="1" applyAlignment="1" applyProtection="1">
      <alignment horizontal="center" vertical="center" wrapText="1"/>
    </xf>
    <xf numFmtId="0" fontId="39" fillId="3" borderId="10" xfId="0"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wrapText="1"/>
    </xf>
    <xf numFmtId="176" fontId="6" fillId="4" borderId="8" xfId="0" applyNumberFormat="1" applyFont="1" applyFill="1" applyBorder="1" applyAlignment="1" applyProtection="1">
      <alignment vertical="center"/>
      <protection locked="0"/>
    </xf>
    <xf numFmtId="176" fontId="6" fillId="4" borderId="9" xfId="0" applyNumberFormat="1" applyFont="1" applyFill="1" applyBorder="1" applyAlignment="1" applyProtection="1">
      <alignment vertical="center"/>
      <protection locked="0"/>
    </xf>
    <xf numFmtId="176" fontId="6" fillId="4" borderId="10" xfId="0" applyNumberFormat="1" applyFont="1" applyFill="1" applyBorder="1" applyAlignment="1" applyProtection="1">
      <alignment vertical="center"/>
      <protection locked="0"/>
    </xf>
    <xf numFmtId="0" fontId="31" fillId="0" borderId="17"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13" fillId="3" borderId="1" xfId="0" applyFont="1" applyFill="1" applyBorder="1" applyAlignment="1" applyProtection="1">
      <alignment horizontal="center" vertical="center"/>
    </xf>
    <xf numFmtId="0" fontId="13" fillId="3" borderId="1" xfId="0" applyFont="1" applyFill="1" applyBorder="1" applyAlignment="1" applyProtection="1">
      <alignment horizontal="left" vertical="center"/>
    </xf>
    <xf numFmtId="176" fontId="6" fillId="3" borderId="1" xfId="0" applyNumberFormat="1" applyFont="1" applyFill="1" applyBorder="1" applyAlignment="1" applyProtection="1">
      <alignment horizontal="right" vertical="center"/>
    </xf>
    <xf numFmtId="176" fontId="6" fillId="0" borderId="1" xfId="0" applyNumberFormat="1" applyFont="1" applyFill="1" applyBorder="1" applyAlignment="1" applyProtection="1">
      <alignment horizontal="right" vertical="center"/>
      <protection hidden="1"/>
    </xf>
    <xf numFmtId="176" fontId="6" fillId="3" borderId="2" xfId="0" applyNumberFormat="1" applyFont="1" applyFill="1" applyBorder="1" applyAlignment="1" applyProtection="1">
      <alignment horizontal="center" vertical="center"/>
    </xf>
    <xf numFmtId="176" fontId="6" fillId="3" borderId="3" xfId="0" applyNumberFormat="1" applyFont="1" applyFill="1" applyBorder="1" applyAlignment="1" applyProtection="1">
      <alignment horizontal="center" vertical="center"/>
    </xf>
    <xf numFmtId="176" fontId="6" fillId="3" borderId="4" xfId="0" applyNumberFormat="1" applyFont="1" applyFill="1" applyBorder="1" applyAlignment="1" applyProtection="1">
      <alignment horizontal="center" vertical="center"/>
    </xf>
    <xf numFmtId="176" fontId="6" fillId="3" borderId="17" xfId="0" applyNumberFormat="1" applyFont="1" applyFill="1" applyBorder="1" applyAlignment="1" applyProtection="1">
      <alignment horizontal="center" vertical="center"/>
    </xf>
    <xf numFmtId="176" fontId="6" fillId="3" borderId="0" xfId="0" applyNumberFormat="1" applyFont="1" applyFill="1" applyBorder="1" applyAlignment="1" applyProtection="1">
      <alignment horizontal="center" vertical="center"/>
    </xf>
    <xf numFmtId="176" fontId="6" fillId="3" borderId="18" xfId="0" applyNumberFormat="1" applyFont="1" applyFill="1" applyBorder="1" applyAlignment="1" applyProtection="1">
      <alignment horizontal="center" vertical="center"/>
    </xf>
    <xf numFmtId="176" fontId="6" fillId="3" borderId="5" xfId="0" applyNumberFormat="1" applyFont="1" applyFill="1" applyBorder="1" applyAlignment="1" applyProtection="1">
      <alignment horizontal="center" vertical="center"/>
    </xf>
    <xf numFmtId="176" fontId="6" fillId="3" borderId="6" xfId="0" applyNumberFormat="1" applyFont="1" applyFill="1" applyBorder="1" applyAlignment="1" applyProtection="1">
      <alignment horizontal="center" vertical="center"/>
    </xf>
    <xf numFmtId="176" fontId="6" fillId="3" borderId="7" xfId="0" applyNumberFormat="1"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39" fillId="6" borderId="8" xfId="0" applyFont="1" applyFill="1" applyBorder="1" applyAlignment="1" applyProtection="1">
      <alignment horizontal="left" vertical="center" wrapText="1"/>
    </xf>
    <xf numFmtId="0" fontId="39" fillId="6" borderId="9" xfId="0" applyFont="1" applyFill="1" applyBorder="1" applyAlignment="1" applyProtection="1">
      <alignment horizontal="left" vertical="center" wrapText="1"/>
    </xf>
    <xf numFmtId="0" fontId="22" fillId="4" borderId="1" xfId="0" applyFont="1" applyFill="1" applyBorder="1" applyAlignment="1" applyProtection="1">
      <alignment horizontal="center" vertical="center" wrapText="1"/>
      <protection locked="0"/>
    </xf>
    <xf numFmtId="0" fontId="13" fillId="0" borderId="17"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176" fontId="6" fillId="0" borderId="1" xfId="0" applyNumberFormat="1" applyFont="1" applyBorder="1" applyAlignment="1" applyProtection="1">
      <alignment vertical="center"/>
      <protection hidden="1"/>
    </xf>
    <xf numFmtId="0" fontId="21" fillId="6" borderId="1" xfId="0" applyFont="1" applyFill="1" applyBorder="1" applyAlignment="1" applyProtection="1">
      <alignment horizontal="left" vertical="center" wrapText="1"/>
    </xf>
    <xf numFmtId="0" fontId="42" fillId="0" borderId="17" xfId="0" applyFont="1" applyBorder="1" applyAlignment="1" applyProtection="1">
      <alignment horizontal="left" vertical="center" wrapText="1"/>
    </xf>
    <xf numFmtId="0" fontId="42" fillId="0" borderId="0" xfId="0" applyFont="1" applyAlignment="1" applyProtection="1">
      <alignment horizontal="left"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4" fillId="3" borderId="8" xfId="0" applyFont="1" applyFill="1" applyBorder="1" applyAlignment="1" applyProtection="1">
      <alignment vertical="center" shrinkToFit="1"/>
      <protection locked="0"/>
    </xf>
    <xf numFmtId="0" fontId="14" fillId="3" borderId="9" xfId="0" applyFont="1" applyFill="1" applyBorder="1" applyAlignment="1" applyProtection="1">
      <alignment vertical="center" shrinkToFit="1"/>
      <protection locked="0"/>
    </xf>
    <xf numFmtId="0" fontId="14" fillId="3" borderId="29" xfId="0" applyFont="1" applyFill="1" applyBorder="1" applyAlignment="1" applyProtection="1">
      <alignment vertical="center" shrinkToFit="1"/>
      <protection locked="0"/>
    </xf>
    <xf numFmtId="0" fontId="14" fillId="3" borderId="30" xfId="0" applyFont="1" applyFill="1" applyBorder="1" applyAlignment="1" applyProtection="1">
      <alignment vertical="center" shrinkToFit="1"/>
      <protection locked="0"/>
    </xf>
    <xf numFmtId="0" fontId="14" fillId="3" borderId="10" xfId="0" applyFont="1" applyFill="1" applyBorder="1" applyAlignment="1" applyProtection="1">
      <alignment vertical="center" shrinkToFit="1"/>
      <protection locked="0"/>
    </xf>
    <xf numFmtId="0" fontId="13" fillId="3" borderId="1" xfId="0" applyFont="1" applyFill="1" applyBorder="1" applyAlignment="1">
      <alignment horizontal="center" vertical="center" wrapText="1"/>
    </xf>
    <xf numFmtId="38" fontId="29" fillId="0" borderId="25" xfId="0" applyNumberFormat="1" applyFont="1" applyFill="1" applyBorder="1" applyAlignment="1">
      <alignment horizontal="right" vertical="center" shrinkToFit="1"/>
    </xf>
    <xf numFmtId="0" fontId="29" fillId="0" borderId="26" xfId="0" applyFont="1" applyFill="1" applyBorder="1" applyAlignment="1">
      <alignment horizontal="right" vertical="center" shrinkToFit="1"/>
    </xf>
    <xf numFmtId="0" fontId="29" fillId="0" borderId="27" xfId="0" applyFont="1" applyFill="1" applyBorder="1" applyAlignment="1">
      <alignment horizontal="right" vertical="center" shrinkToFit="1"/>
    </xf>
    <xf numFmtId="0" fontId="45" fillId="0" borderId="8" xfId="0" applyFont="1" applyFill="1" applyBorder="1" applyAlignment="1" applyProtection="1">
      <alignment horizontal="distributed" vertical="center"/>
      <protection hidden="1"/>
    </xf>
    <xf numFmtId="0" fontId="45" fillId="0" borderId="9" xfId="0" applyFont="1" applyFill="1" applyBorder="1" applyAlignment="1" applyProtection="1">
      <alignment horizontal="distributed" vertical="center"/>
      <protection hidden="1"/>
    </xf>
    <xf numFmtId="0" fontId="45" fillId="0" borderId="10" xfId="0" applyFont="1" applyFill="1" applyBorder="1" applyAlignment="1" applyProtection="1">
      <alignment horizontal="distributed" vertical="center"/>
      <protection hidden="1"/>
    </xf>
    <xf numFmtId="0" fontId="13" fillId="3" borderId="8" xfId="0" applyFont="1" applyFill="1" applyBorder="1" applyAlignment="1">
      <alignment horizontal="center" vertical="center"/>
    </xf>
    <xf numFmtId="0" fontId="13" fillId="3" borderId="10" xfId="0" applyFont="1" applyFill="1" applyBorder="1" applyAlignment="1">
      <alignment horizontal="center" vertical="center"/>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47" fillId="0" borderId="17"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0" xfId="0" applyFont="1" applyFill="1" applyAlignment="1">
      <alignment horizontal="center" vertical="center"/>
    </xf>
    <xf numFmtId="0" fontId="40" fillId="0" borderId="0" xfId="2" applyFont="1" applyFill="1" applyAlignment="1" applyProtection="1">
      <alignment horizontal="left" vertical="center" wrapText="1"/>
      <protection locked="0"/>
    </xf>
    <xf numFmtId="0" fontId="40" fillId="0" borderId="0" xfId="2" applyFont="1" applyAlignment="1" applyProtection="1">
      <alignment vertical="center" wrapText="1"/>
      <protection locked="0"/>
    </xf>
    <xf numFmtId="0" fontId="53" fillId="0" borderId="0" xfId="2" applyFont="1" applyAlignment="1" applyProtection="1">
      <alignment horizontal="left" vertical="center" wrapText="1"/>
      <protection locked="0"/>
    </xf>
    <xf numFmtId="0" fontId="7" fillId="6" borderId="1" xfId="0" applyFont="1" applyFill="1" applyBorder="1" applyAlignment="1">
      <alignment horizontal="left" vertical="center" wrapText="1"/>
    </xf>
    <xf numFmtId="0" fontId="25" fillId="0" borderId="17" xfId="0" applyFont="1" applyBorder="1" applyAlignment="1">
      <alignment horizontal="left" vertical="center" wrapText="1"/>
    </xf>
    <xf numFmtId="0" fontId="25" fillId="0" borderId="0" xfId="0" applyFont="1" applyAlignment="1">
      <alignment horizontal="left"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176" fontId="6" fillId="0" borderId="1" xfId="0" applyNumberFormat="1" applyFont="1" applyFill="1" applyBorder="1" applyAlignment="1">
      <alignment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76" fontId="6" fillId="0" borderId="1" xfId="0" applyNumberFormat="1" applyFont="1" applyBorder="1" applyAlignment="1">
      <alignment vertical="center"/>
    </xf>
    <xf numFmtId="0" fontId="13" fillId="3" borderId="1" xfId="0" applyFont="1" applyFill="1" applyBorder="1" applyAlignment="1">
      <alignment horizontal="left" vertical="center"/>
    </xf>
    <xf numFmtId="176" fontId="6" fillId="3" borderId="1" xfId="0" applyNumberFormat="1" applyFont="1" applyFill="1" applyBorder="1" applyAlignment="1">
      <alignment horizontal="right" vertical="center"/>
    </xf>
    <xf numFmtId="176" fontId="6" fillId="0" borderId="1" xfId="0" applyNumberFormat="1" applyFont="1" applyFill="1" applyBorder="1" applyAlignment="1" applyProtection="1">
      <alignment horizontal="right" vertical="center"/>
      <protection locked="0"/>
    </xf>
    <xf numFmtId="0" fontId="13" fillId="3" borderId="9" xfId="0" applyFont="1" applyFill="1" applyBorder="1" applyAlignment="1">
      <alignment horizontal="center" vertical="center"/>
    </xf>
    <xf numFmtId="176" fontId="6" fillId="0" borderId="8" xfId="0" applyNumberFormat="1" applyFont="1" applyFill="1" applyBorder="1" applyAlignment="1">
      <alignment vertical="center"/>
    </xf>
    <xf numFmtId="176" fontId="6" fillId="0" borderId="9" xfId="0" applyNumberFormat="1" applyFont="1" applyFill="1" applyBorder="1" applyAlignment="1">
      <alignment vertical="center"/>
    </xf>
    <xf numFmtId="176" fontId="6" fillId="0" borderId="10" xfId="0" applyNumberFormat="1" applyFont="1" applyFill="1" applyBorder="1" applyAlignment="1">
      <alignment vertical="center"/>
    </xf>
    <xf numFmtId="0" fontId="13" fillId="3" borderId="1" xfId="0" applyFont="1" applyFill="1" applyBorder="1" applyAlignment="1">
      <alignment vertical="center"/>
    </xf>
    <xf numFmtId="176" fontId="6" fillId="0" borderId="1" xfId="0" applyNumberFormat="1" applyFont="1" applyFill="1" applyBorder="1" applyAlignment="1" applyProtection="1">
      <alignment vertical="center"/>
      <protection locked="0"/>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7" xfId="0"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7" xfId="0" applyNumberFormat="1" applyFont="1" applyFill="1" applyBorder="1" applyAlignment="1">
      <alignment horizontal="center" vertical="center"/>
    </xf>
    <xf numFmtId="176" fontId="6" fillId="3" borderId="0" xfId="0" applyNumberFormat="1" applyFont="1" applyFill="1" applyBorder="1" applyAlignment="1">
      <alignment horizontal="center" vertical="center"/>
    </xf>
    <xf numFmtId="176"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6" fontId="6" fillId="3" borderId="6"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28" fillId="4" borderId="1" xfId="0" applyFont="1" applyFill="1" applyBorder="1" applyAlignment="1" applyProtection="1">
      <alignment horizontal="center" vertical="center"/>
      <protection locked="0"/>
    </xf>
    <xf numFmtId="0" fontId="28" fillId="4" borderId="8" xfId="0" applyFont="1" applyFill="1" applyBorder="1" applyAlignment="1" applyProtection="1">
      <alignment horizontal="center" vertical="center"/>
      <protection locked="0"/>
    </xf>
    <xf numFmtId="0" fontId="28" fillId="4" borderId="9" xfId="0" applyFont="1" applyFill="1" applyBorder="1" applyAlignment="1" applyProtection="1">
      <alignment horizontal="center" vertical="center"/>
      <protection locked="0"/>
    </xf>
    <xf numFmtId="0" fontId="28" fillId="4"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hidden="1"/>
    </xf>
    <xf numFmtId="0" fontId="10" fillId="2" borderId="12" xfId="0" applyFont="1" applyFill="1" applyBorder="1" applyAlignment="1" applyProtection="1">
      <alignment vertical="center"/>
      <protection hidden="1"/>
    </xf>
    <xf numFmtId="0" fontId="10" fillId="2" borderId="13" xfId="0" applyFont="1" applyFill="1" applyBorder="1" applyAlignment="1" applyProtection="1">
      <alignment vertical="center"/>
      <protection hidden="1"/>
    </xf>
    <xf numFmtId="0" fontId="9" fillId="6" borderId="8" xfId="0" applyFont="1" applyFill="1" applyBorder="1" applyAlignment="1" applyProtection="1">
      <alignment horizontal="left" vertical="center" wrapText="1"/>
      <protection hidden="1"/>
    </xf>
    <xf numFmtId="0" fontId="9" fillId="6" borderId="9" xfId="0" applyFont="1" applyFill="1" applyBorder="1" applyAlignment="1" applyProtection="1">
      <alignment horizontal="left" vertical="center" wrapText="1"/>
      <protection hidden="1"/>
    </xf>
    <xf numFmtId="0" fontId="10" fillId="0" borderId="17" xfId="0" applyFont="1" applyBorder="1" applyAlignment="1" applyProtection="1">
      <alignment horizontal="left" vertical="center" wrapText="1"/>
      <protection hidden="1"/>
    </xf>
    <xf numFmtId="0" fontId="10" fillId="0" borderId="0" xfId="0" applyFont="1" applyBorder="1" applyAlignment="1" applyProtection="1">
      <alignment horizontal="left" vertical="center" wrapText="1"/>
      <protection hidden="1"/>
    </xf>
    <xf numFmtId="0" fontId="7" fillId="2" borderId="8"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7" fillId="3" borderId="10"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0" fontId="9" fillId="3" borderId="2"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9" fillId="3" borderId="4"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9" fillId="3" borderId="7" xfId="0" applyFont="1" applyFill="1" applyBorder="1" applyAlignment="1" applyProtection="1">
      <alignment horizontal="center" vertical="center"/>
      <protection hidden="1"/>
    </xf>
    <xf numFmtId="0" fontId="28" fillId="4" borderId="2"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0" fontId="28" fillId="4" borderId="5" xfId="0" applyFont="1" applyFill="1" applyBorder="1" applyAlignment="1" applyProtection="1">
      <alignment horizontal="center" vertical="center"/>
      <protection locked="0"/>
    </xf>
    <xf numFmtId="0" fontId="28" fillId="4" borderId="6" xfId="0" applyFont="1" applyFill="1" applyBorder="1" applyAlignment="1" applyProtection="1">
      <alignment horizontal="center" vertical="center"/>
      <protection locked="0"/>
    </xf>
    <xf numFmtId="0" fontId="28" fillId="4" borderId="7"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hidden="1"/>
    </xf>
    <xf numFmtId="0" fontId="28" fillId="4" borderId="14" xfId="0" applyFont="1" applyFill="1" applyBorder="1" applyAlignment="1" applyProtection="1">
      <alignment horizontal="center" vertical="center"/>
      <protection locked="0"/>
    </xf>
    <xf numFmtId="0" fontId="28" fillId="4" borderId="15" xfId="0" applyFont="1" applyFill="1" applyBorder="1" applyAlignment="1" applyProtection="1">
      <alignment horizontal="center" vertical="center"/>
      <protection locked="0"/>
    </xf>
    <xf numFmtId="0" fontId="28" fillId="4" borderId="21" xfId="0" applyFont="1" applyFill="1" applyBorder="1" applyAlignment="1" applyProtection="1">
      <alignment horizontal="center" vertical="center"/>
      <protection locked="0"/>
    </xf>
    <xf numFmtId="0" fontId="28" fillId="4" borderId="22" xfId="0" applyFont="1" applyFill="1" applyBorder="1" applyAlignment="1" applyProtection="1">
      <alignment horizontal="center" vertical="center"/>
      <protection locked="0"/>
    </xf>
    <xf numFmtId="0" fontId="28" fillId="4" borderId="8" xfId="0" applyFont="1" applyFill="1" applyBorder="1" applyAlignment="1" applyProtection="1">
      <alignment horizontal="center" vertical="center" wrapText="1"/>
      <protection locked="0" hidden="1"/>
    </xf>
    <xf numFmtId="0" fontId="28" fillId="4" borderId="9" xfId="0" applyFont="1" applyFill="1" applyBorder="1" applyAlignment="1" applyProtection="1">
      <alignment horizontal="center" vertical="center" wrapText="1"/>
      <protection locked="0" hidden="1"/>
    </xf>
    <xf numFmtId="0" fontId="28" fillId="4" borderId="10" xfId="0" applyFont="1" applyFill="1" applyBorder="1" applyAlignment="1" applyProtection="1">
      <alignment horizontal="center" vertical="center" wrapText="1"/>
      <protection locked="0" hidden="1"/>
    </xf>
    <xf numFmtId="0" fontId="28" fillId="4" borderId="1" xfId="0" applyFont="1" applyFill="1" applyBorder="1" applyAlignment="1" applyProtection="1">
      <alignment horizontal="center" vertical="center" wrapText="1"/>
      <protection locked="0" hidden="1"/>
    </xf>
    <xf numFmtId="0" fontId="28" fillId="4" borderId="1" xfId="0" applyFont="1" applyFill="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vertical="center" wrapText="1"/>
      <protection locked="0"/>
    </xf>
    <xf numFmtId="0" fontId="18" fillId="0" borderId="6" xfId="0" applyFont="1" applyBorder="1" applyAlignment="1" applyProtection="1">
      <alignment horizontal="center" vertical="center"/>
      <protection hidden="1"/>
    </xf>
    <xf numFmtId="0" fontId="23" fillId="5" borderId="1" xfId="0" applyFont="1" applyFill="1" applyBorder="1" applyAlignment="1" applyProtection="1">
      <alignment horizontal="center" vertical="center" wrapText="1"/>
      <protection hidden="1"/>
    </xf>
    <xf numFmtId="0" fontId="24" fillId="5" borderId="1" xfId="0" applyFont="1" applyFill="1" applyBorder="1" applyAlignment="1" applyProtection="1">
      <alignment horizontal="center" vertical="center"/>
      <protection hidden="1"/>
    </xf>
    <xf numFmtId="177" fontId="5" fillId="4" borderId="1" xfId="0" applyNumberFormat="1" applyFont="1" applyFill="1" applyBorder="1" applyAlignment="1" applyProtection="1">
      <alignment horizontal="center" vertical="center"/>
      <protection locked="0"/>
    </xf>
    <xf numFmtId="0" fontId="25" fillId="0" borderId="17" xfId="3" applyFont="1" applyFill="1" applyBorder="1" applyAlignment="1" applyProtection="1">
      <alignment horizontal="left" vertical="center" wrapText="1" indent="1"/>
      <protection hidden="1"/>
    </xf>
    <xf numFmtId="0" fontId="25" fillId="0" borderId="0" xfId="3" applyFont="1" applyFill="1" applyBorder="1" applyAlignment="1" applyProtection="1">
      <alignment horizontal="left" vertical="center" wrapText="1" indent="1"/>
      <protection hidden="1"/>
    </xf>
    <xf numFmtId="0" fontId="7" fillId="3" borderId="3" xfId="0" applyFont="1" applyFill="1"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6" xfId="0" applyBorder="1" applyAlignment="1" applyProtection="1">
      <alignment vertical="center"/>
      <protection hidden="1"/>
    </xf>
    <xf numFmtId="0" fontId="13" fillId="3" borderId="2" xfId="0" applyFont="1" applyFill="1" applyBorder="1" applyAlignment="1" applyProtection="1">
      <alignment horizontal="center" vertical="center" wrapText="1"/>
      <protection hidden="1"/>
    </xf>
    <xf numFmtId="0" fontId="14" fillId="3" borderId="3" xfId="0" applyFont="1" applyFill="1" applyBorder="1" applyAlignment="1" applyProtection="1">
      <alignment vertical="center"/>
      <protection hidden="1"/>
    </xf>
    <xf numFmtId="0" fontId="14" fillId="3" borderId="5" xfId="0" applyFont="1" applyFill="1" applyBorder="1" applyAlignment="1" applyProtection="1">
      <alignment vertical="center"/>
      <protection hidden="1"/>
    </xf>
    <xf numFmtId="0" fontId="14" fillId="3" borderId="6" xfId="0" applyFont="1" applyFill="1" applyBorder="1" applyAlignment="1" applyProtection="1">
      <alignment vertical="center"/>
      <protection hidden="1"/>
    </xf>
    <xf numFmtId="0" fontId="28" fillId="4" borderId="23" xfId="0" applyFont="1" applyFill="1" applyBorder="1" applyAlignment="1" applyProtection="1">
      <alignment horizontal="center" vertical="center"/>
      <protection locked="0"/>
    </xf>
    <xf numFmtId="0" fontId="28" fillId="4" borderId="24" xfId="0" applyFont="1" applyFill="1" applyBorder="1" applyAlignment="1" applyProtection="1">
      <alignment horizontal="center" vertical="center"/>
      <protection locked="0"/>
    </xf>
    <xf numFmtId="38" fontId="29" fillId="0" borderId="25" xfId="1" applyFont="1" applyFill="1" applyBorder="1" applyAlignment="1">
      <alignment horizontal="right" vertical="center"/>
    </xf>
    <xf numFmtId="38" fontId="29" fillId="0" borderId="26" xfId="1" applyFont="1" applyFill="1" applyBorder="1" applyAlignment="1">
      <alignment horizontal="right" vertical="center"/>
    </xf>
    <xf numFmtId="38" fontId="29" fillId="0" borderId="27" xfId="1" applyFont="1" applyFill="1" applyBorder="1" applyAlignment="1">
      <alignment horizontal="right" vertical="center"/>
    </xf>
    <xf numFmtId="0" fontId="45" fillId="0" borderId="8" xfId="0" applyFont="1" applyFill="1" applyBorder="1" applyAlignment="1" applyProtection="1">
      <alignment horizontal="center" vertical="center"/>
      <protection hidden="1"/>
    </xf>
    <xf numFmtId="0" fontId="45" fillId="0" borderId="9" xfId="0" applyFont="1" applyFill="1" applyBorder="1" applyAlignment="1" applyProtection="1">
      <alignment horizontal="center" vertical="center"/>
      <protection hidden="1"/>
    </xf>
    <xf numFmtId="0" fontId="45" fillId="0" borderId="10" xfId="0" applyFont="1" applyFill="1" applyBorder="1" applyAlignment="1" applyProtection="1">
      <alignment horizontal="center" vertical="center"/>
      <protection hidden="1"/>
    </xf>
    <xf numFmtId="0" fontId="31" fillId="0" borderId="17" xfId="0" applyFont="1" applyFill="1" applyBorder="1" applyAlignment="1">
      <alignment horizontal="center" vertical="center"/>
    </xf>
  </cellXfs>
  <cellStyles count="4">
    <cellStyle name="桁区切り" xfId="1" builtinId="6"/>
    <cellStyle name="標準" xfId="0" builtinId="0"/>
    <cellStyle name="標準 2" xfId="2"/>
    <cellStyle name="標準 2 2" xfId="3"/>
  </cellStyles>
  <dxfs count="2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dxf>
    <dxf>
      <font>
        <color rgb="FFFF0000"/>
      </font>
    </dxf>
    <dxf>
      <font>
        <color rgb="FFFF000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dxf>
    <dxf>
      <font>
        <color rgb="FFFF0000"/>
      </font>
    </dxf>
    <dxf>
      <font>
        <color rgb="FFFF0000"/>
      </font>
    </dxf>
  </dxfs>
  <tableStyles count="0" defaultTableStyle="TableStyleMedium2" defaultPivotStyle="PivotStyleLight16"/>
  <colors>
    <mruColors>
      <color rgb="FFFFCCFF"/>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333375</xdr:colOff>
      <xdr:row>2</xdr:row>
      <xdr:rowOff>152400</xdr:rowOff>
    </xdr:from>
    <xdr:to>
      <xdr:col>31</xdr:col>
      <xdr:colOff>226618</xdr:colOff>
      <xdr:row>9</xdr:row>
      <xdr:rowOff>14629</xdr:rowOff>
    </xdr:to>
    <xdr:sp macro="" textlink="">
      <xdr:nvSpPr>
        <xdr:cNvPr id="2" name="正方形/長方形 1"/>
        <xdr:cNvSpPr/>
      </xdr:nvSpPr>
      <xdr:spPr>
        <a:xfrm>
          <a:off x="8601075" y="609600"/>
          <a:ext cx="5379643" cy="1462429"/>
        </a:xfrm>
        <a:prstGeom prst="rect">
          <a:avLst/>
        </a:prstGeom>
        <a:solidFill>
          <a:schemeClr val="accent1">
            <a:lumMod val="20000"/>
            <a:lumOff val="80000"/>
          </a:schemeClr>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rPr>
            <a:t>必要事項は全て自動転記されます</a:t>
          </a:r>
          <a:endParaRPr kumimoji="1" lang="en-US" altLang="ja-JP" sz="2000">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114300</xdr:colOff>
      <xdr:row>2</xdr:row>
      <xdr:rowOff>19050</xdr:rowOff>
    </xdr:from>
    <xdr:to>
      <xdr:col>35</xdr:col>
      <xdr:colOff>619991</xdr:colOff>
      <xdr:row>16</xdr:row>
      <xdr:rowOff>114301</xdr:rowOff>
    </xdr:to>
    <xdr:sp macro="" textlink="">
      <xdr:nvSpPr>
        <xdr:cNvPr id="5" name="正方形/長方形 4"/>
        <xdr:cNvSpPr/>
      </xdr:nvSpPr>
      <xdr:spPr>
        <a:xfrm>
          <a:off x="22974300" y="628650"/>
          <a:ext cx="3934691" cy="3829051"/>
        </a:xfrm>
        <a:prstGeom prst="rect">
          <a:avLst/>
        </a:prstGeom>
        <a:solidFill>
          <a:schemeClr val="accent1">
            <a:lumMod val="20000"/>
            <a:lumOff val="80000"/>
          </a:schemeClr>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rPr>
            <a:t>水色のセルに入力してください。</a:t>
          </a:r>
          <a:endParaRPr kumimoji="1" lang="en-US" altLang="ja-JP" sz="2000">
            <a:solidFill>
              <a:srgbClr val="0000FF"/>
            </a:solidFill>
          </a:endParaRPr>
        </a:p>
        <a:p>
          <a:pPr algn="ctr"/>
          <a:r>
            <a:rPr kumimoji="1" lang="ja-JP" altLang="en-US" sz="2000">
              <a:solidFill>
                <a:srgbClr val="0000FF"/>
              </a:solidFill>
            </a:rPr>
            <a:t>（白いセルは自動転記又は入力不要欄のため入力できません）</a:t>
          </a:r>
          <a:endParaRPr kumimoji="1" lang="en-US" altLang="ja-JP" sz="2000">
            <a:solidFill>
              <a:srgbClr val="0000FF"/>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110836</xdr:colOff>
      <xdr:row>2</xdr:row>
      <xdr:rowOff>13855</xdr:rowOff>
    </xdr:from>
    <xdr:to>
      <xdr:col>20</xdr:col>
      <xdr:colOff>55418</xdr:colOff>
      <xdr:row>14</xdr:row>
      <xdr:rowOff>268434</xdr:rowOff>
    </xdr:to>
    <xdr:sp macro="" textlink="">
      <xdr:nvSpPr>
        <xdr:cNvPr id="5" name="正方形/長方形 4"/>
        <xdr:cNvSpPr/>
      </xdr:nvSpPr>
      <xdr:spPr>
        <a:xfrm>
          <a:off x="19812000" y="637310"/>
          <a:ext cx="3934691" cy="3829051"/>
        </a:xfrm>
        <a:prstGeom prst="rect">
          <a:avLst/>
        </a:prstGeom>
        <a:solidFill>
          <a:schemeClr val="accent1">
            <a:lumMod val="20000"/>
            <a:lumOff val="80000"/>
          </a:schemeClr>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rPr>
            <a:t>水色のセルに入力してください。</a:t>
          </a:r>
          <a:endParaRPr kumimoji="1" lang="en-US" altLang="ja-JP" sz="2000">
            <a:solidFill>
              <a:srgbClr val="0000FF"/>
            </a:solidFill>
          </a:endParaRPr>
        </a:p>
        <a:p>
          <a:pPr algn="ctr"/>
          <a:r>
            <a:rPr kumimoji="1" lang="ja-JP" altLang="en-US" sz="2000">
              <a:solidFill>
                <a:srgbClr val="0000FF"/>
              </a:solidFill>
            </a:rPr>
            <a:t>（白いセルは自動転記又は入力不要欄のため入力できません）</a:t>
          </a:r>
          <a:endParaRPr kumimoji="1" lang="en-US" altLang="ja-JP" sz="2000">
            <a:solidFill>
              <a:srgbClr val="0000FF"/>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133351</xdr:colOff>
      <xdr:row>0</xdr:row>
      <xdr:rowOff>47626</xdr:rowOff>
    </xdr:from>
    <xdr:to>
      <xdr:col>22</xdr:col>
      <xdr:colOff>95251</xdr:colOff>
      <xdr:row>2</xdr:row>
      <xdr:rowOff>142875</xdr:rowOff>
    </xdr:to>
    <xdr:sp macro="" textlink="">
      <xdr:nvSpPr>
        <xdr:cNvPr id="2" name="正方形/長方形 1"/>
        <xdr:cNvSpPr/>
      </xdr:nvSpPr>
      <xdr:spPr>
        <a:xfrm>
          <a:off x="3619501" y="47626"/>
          <a:ext cx="4305300" cy="552449"/>
        </a:xfrm>
        <a:prstGeom prst="rect">
          <a:avLst/>
        </a:prstGeom>
        <a:solidFill>
          <a:schemeClr val="accent1">
            <a:lumMod val="20000"/>
            <a:lumOff val="80000"/>
          </a:schemeClr>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rPr>
            <a:t>必要事項は全て自動転記されます</a:t>
          </a:r>
          <a:endParaRPr kumimoji="1" lang="en-US" altLang="ja-JP" sz="20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631075</xdr:colOff>
      <xdr:row>2</xdr:row>
      <xdr:rowOff>516082</xdr:rowOff>
    </xdr:from>
    <xdr:to>
      <xdr:col>41</xdr:col>
      <xdr:colOff>529936</xdr:colOff>
      <xdr:row>4</xdr:row>
      <xdr:rowOff>464127</xdr:rowOff>
    </xdr:to>
    <xdr:sp macro="" textlink="">
      <xdr:nvSpPr>
        <xdr:cNvPr id="2" name="正方形/長方形 1"/>
        <xdr:cNvSpPr/>
      </xdr:nvSpPr>
      <xdr:spPr>
        <a:xfrm>
          <a:off x="25594195" y="1156162"/>
          <a:ext cx="5507181" cy="618605"/>
        </a:xfrm>
        <a:prstGeom prst="rect">
          <a:avLst/>
        </a:prstGeom>
        <a:solidFill>
          <a:schemeClr val="accent1">
            <a:lumMod val="20000"/>
            <a:lumOff val="80000"/>
          </a:schemeClr>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rPr>
            <a:t>水色のセル全てに入力してください。</a:t>
          </a:r>
          <a:endParaRPr kumimoji="1" lang="en-US" altLang="ja-JP" sz="2000">
            <a:solidFill>
              <a:srgbClr val="0000FF"/>
            </a:solidFill>
          </a:endParaRPr>
        </a:p>
      </xdr:txBody>
    </xdr:sp>
    <xdr:clientData/>
  </xdr:twoCellAnchor>
  <xdr:twoCellAnchor>
    <xdr:from>
      <xdr:col>38</xdr:col>
      <xdr:colOff>42356</xdr:colOff>
      <xdr:row>0</xdr:row>
      <xdr:rowOff>194160</xdr:rowOff>
    </xdr:from>
    <xdr:to>
      <xdr:col>41</xdr:col>
      <xdr:colOff>533993</xdr:colOff>
      <xdr:row>2</xdr:row>
      <xdr:rowOff>275309</xdr:rowOff>
    </xdr:to>
    <xdr:sp macro="" textlink="">
      <xdr:nvSpPr>
        <xdr:cNvPr id="3" name="正方形/長方形 2"/>
        <xdr:cNvSpPr/>
      </xdr:nvSpPr>
      <xdr:spPr>
        <a:xfrm>
          <a:off x="28510676" y="194160"/>
          <a:ext cx="2594757" cy="721229"/>
        </a:xfrm>
        <a:prstGeom prst="rect">
          <a:avLst/>
        </a:prstGeom>
        <a:solidFill>
          <a:schemeClr val="accent2">
            <a:lumMod val="60000"/>
            <a:lumOff val="4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latin typeface="HGS創英角ﾎﾟｯﾌﾟ体" panose="040B0A00000000000000" pitchFamily="50" charset="-128"/>
              <a:ea typeface="HGS創英角ﾎﾟｯﾌﾟ体" panose="040B0A00000000000000" pitchFamily="50" charset="-128"/>
            </a:rPr>
            <a:t>記載例</a:t>
          </a:r>
          <a:endParaRPr kumimoji="1" lang="en-US" altLang="ja-JP" sz="36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973598</xdr:colOff>
      <xdr:row>0</xdr:row>
      <xdr:rowOff>144933</xdr:rowOff>
    </xdr:from>
    <xdr:to>
      <xdr:col>13</xdr:col>
      <xdr:colOff>219603</xdr:colOff>
      <xdr:row>2</xdr:row>
      <xdr:rowOff>38323</xdr:rowOff>
    </xdr:to>
    <xdr:sp macro="" textlink="">
      <xdr:nvSpPr>
        <xdr:cNvPr id="2" name="正方形/長方形 1"/>
        <xdr:cNvSpPr/>
      </xdr:nvSpPr>
      <xdr:spPr>
        <a:xfrm>
          <a:off x="17100289" y="144933"/>
          <a:ext cx="2197023" cy="544554"/>
        </a:xfrm>
        <a:prstGeom prst="rect">
          <a:avLst/>
        </a:prstGeom>
        <a:solidFill>
          <a:schemeClr val="accent2">
            <a:lumMod val="60000"/>
            <a:lumOff val="4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latin typeface="HGS創英角ﾎﾟｯﾌﾟ体" panose="040B0A00000000000000" pitchFamily="50" charset="-128"/>
              <a:ea typeface="HGS創英角ﾎﾟｯﾌﾟ体" panose="040B0A00000000000000" pitchFamily="50" charset="-128"/>
            </a:rPr>
            <a:t>記載例</a:t>
          </a:r>
          <a:endParaRPr kumimoji="1" lang="en-US" altLang="ja-JP" sz="36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B1:W29"/>
  <sheetViews>
    <sheetView showGridLines="0" view="pageBreakPreview" zoomScale="80" zoomScaleNormal="85" zoomScaleSheetLayoutView="80" workbookViewId="0">
      <selection activeCell="X1" sqref="X1"/>
    </sheetView>
  </sheetViews>
  <sheetFormatPr defaultColWidth="9" defaultRowHeight="18" customHeight="1"/>
  <cols>
    <col min="1" max="1" width="3" style="35" customWidth="1"/>
    <col min="2" max="22" width="4.875" style="35" customWidth="1"/>
    <col min="23" max="23" width="3.125" style="35" customWidth="1"/>
    <col min="24" max="16384" width="9" style="35"/>
  </cols>
  <sheetData>
    <row r="1" spans="2:23" ht="18" customHeight="1">
      <c r="B1" s="35" t="s">
        <v>141</v>
      </c>
    </row>
    <row r="3" spans="2:23" ht="18" customHeight="1">
      <c r="U3" s="36"/>
      <c r="V3" s="87"/>
    </row>
    <row r="4" spans="2:23" ht="18" customHeight="1">
      <c r="Q4" s="153" t="str">
        <f>IF('(様式5-1)所要額精算書'!D5=0,"",'(様式5-1)所要額精算書'!D5)</f>
        <v/>
      </c>
      <c r="R4" s="153"/>
      <c r="S4" s="153"/>
      <c r="T4" s="153"/>
      <c r="U4" s="153"/>
      <c r="V4" s="153"/>
    </row>
    <row r="7" spans="2:23" ht="18" customHeight="1">
      <c r="B7" s="35" t="str">
        <f>IF('(様式5-1)所要額精算書'!L20="","知事名（自動表示）　殿",'(様式5-1)所要額精算書'!L20&amp;"知事　殿")</f>
        <v>東京都知事　殿</v>
      </c>
    </row>
    <row r="10" spans="2:23" ht="18" customHeight="1">
      <c r="K10" s="145"/>
      <c r="L10" s="145"/>
      <c r="M10" s="159" t="str">
        <f>IF('(様式5-1)所要額精算書'!P20="","",'(様式5-1)所要額精算書'!L20&amp;'(様式5-1)所要額精算書'!P20)</f>
        <v/>
      </c>
      <c r="N10" s="159"/>
      <c r="O10" s="159"/>
      <c r="P10" s="159"/>
      <c r="Q10" s="159"/>
      <c r="R10" s="159"/>
      <c r="S10" s="159"/>
      <c r="T10" s="159"/>
      <c r="U10" s="159"/>
      <c r="V10" s="159"/>
      <c r="W10" s="159"/>
    </row>
    <row r="11" spans="2:23" ht="18" customHeight="1">
      <c r="K11" s="146"/>
      <c r="L11" s="146"/>
      <c r="M11" s="160" t="str">
        <f>IF('(様式5-1)所要額精算書'!Q10="","",'(様式5-1)所要額精算書'!Q10)</f>
        <v/>
      </c>
      <c r="N11" s="160"/>
      <c r="O11" s="160"/>
      <c r="P11" s="160"/>
      <c r="Q11" s="160"/>
      <c r="R11" s="160"/>
      <c r="S11" s="160"/>
      <c r="T11" s="160"/>
      <c r="U11" s="160"/>
      <c r="V11" s="160"/>
      <c r="W11" s="160"/>
    </row>
    <row r="12" spans="2:23" ht="18" customHeight="1">
      <c r="K12" s="145"/>
      <c r="L12" s="145"/>
      <c r="M12" s="159" t="str">
        <f>IF('(様式5-1)所要額精算書'!D13="","",'(様式5-1)所要額精算書'!D13&amp;"　"&amp;'(様式5-1)所要額精算書'!M13)</f>
        <v/>
      </c>
      <c r="N12" s="159"/>
      <c r="O12" s="159"/>
      <c r="P12" s="159"/>
      <c r="Q12" s="159"/>
      <c r="R12" s="159"/>
      <c r="S12" s="159"/>
      <c r="T12" s="159"/>
      <c r="U12" s="159"/>
      <c r="V12" s="159"/>
      <c r="W12" s="159"/>
    </row>
    <row r="13" spans="2:23" ht="18" customHeight="1">
      <c r="S13" s="36"/>
      <c r="T13" s="36"/>
      <c r="U13" s="36"/>
    </row>
    <row r="17" spans="2:22" ht="26.25" customHeight="1">
      <c r="B17" s="88"/>
      <c r="C17" s="156" t="s">
        <v>153</v>
      </c>
      <c r="D17" s="156"/>
      <c r="E17" s="156"/>
      <c r="F17" s="156"/>
      <c r="G17" s="156"/>
      <c r="H17" s="156"/>
      <c r="I17" s="156"/>
      <c r="J17" s="156"/>
      <c r="K17" s="156"/>
      <c r="L17" s="156"/>
      <c r="M17" s="156"/>
      <c r="N17" s="156"/>
      <c r="O17" s="156"/>
      <c r="P17" s="156"/>
      <c r="Q17" s="156"/>
      <c r="R17" s="156"/>
      <c r="S17" s="156"/>
      <c r="T17" s="156"/>
      <c r="U17" s="156"/>
      <c r="V17" s="88"/>
    </row>
    <row r="18" spans="2:22" ht="26.25" customHeight="1">
      <c r="B18" s="88"/>
      <c r="C18" s="156"/>
      <c r="D18" s="156"/>
      <c r="E18" s="156"/>
      <c r="F18" s="156"/>
      <c r="G18" s="156"/>
      <c r="H18" s="156"/>
      <c r="I18" s="156"/>
      <c r="J18" s="156"/>
      <c r="K18" s="156"/>
      <c r="L18" s="156"/>
      <c r="M18" s="156"/>
      <c r="N18" s="156"/>
      <c r="O18" s="156"/>
      <c r="P18" s="156"/>
      <c r="Q18" s="156"/>
      <c r="R18" s="156"/>
      <c r="S18" s="156"/>
      <c r="T18" s="156"/>
      <c r="U18" s="156"/>
      <c r="V18" s="88"/>
    </row>
    <row r="19" spans="2:22" ht="26.25" customHeight="1"/>
    <row r="20" spans="2:22" ht="26.25" customHeight="1">
      <c r="B20" s="158" t="s">
        <v>221</v>
      </c>
      <c r="C20" s="158"/>
      <c r="D20" s="158"/>
      <c r="E20" s="158"/>
      <c r="F20" s="158"/>
      <c r="G20" s="158"/>
      <c r="H20" s="158"/>
      <c r="I20" s="158"/>
      <c r="J20" s="158"/>
      <c r="K20" s="158"/>
      <c r="L20" s="158"/>
      <c r="M20" s="158"/>
      <c r="N20" s="158"/>
      <c r="O20" s="158"/>
      <c r="P20" s="158"/>
      <c r="Q20" s="158"/>
      <c r="R20" s="158"/>
      <c r="S20" s="158"/>
      <c r="T20" s="158"/>
      <c r="U20" s="89"/>
      <c r="V20" s="89"/>
    </row>
    <row r="21" spans="2:22" ht="26.25" customHeight="1"/>
    <row r="22" spans="2:22" ht="26.25" customHeight="1"/>
    <row r="23" spans="2:22" ht="26.25" customHeight="1">
      <c r="B23" s="90" t="s">
        <v>139</v>
      </c>
      <c r="C23" s="90"/>
      <c r="D23" s="90"/>
      <c r="E23" s="90"/>
      <c r="F23" s="90"/>
      <c r="G23" s="157" t="str">
        <f>IF('(様式5-1)所要額精算書'!R44="","",'(様式5-1)所要額精算書'!R44)</f>
        <v/>
      </c>
      <c r="H23" s="157"/>
      <c r="I23" s="157"/>
      <c r="J23" s="157"/>
      <c r="K23" s="157"/>
      <c r="L23" s="157"/>
      <c r="M23" s="157"/>
      <c r="N23" s="157"/>
      <c r="O23" s="157"/>
      <c r="P23" s="157"/>
      <c r="Q23" s="157"/>
      <c r="R23" s="157"/>
      <c r="S23" s="157"/>
      <c r="T23" s="157"/>
    </row>
    <row r="24" spans="2:22" ht="26.25" customHeight="1">
      <c r="P24" s="37"/>
      <c r="Q24" s="37"/>
      <c r="R24" s="37"/>
      <c r="S24" s="37"/>
    </row>
    <row r="25" spans="2:22" ht="26.25" customHeight="1">
      <c r="B25" s="155" t="s">
        <v>219</v>
      </c>
      <c r="C25" s="155"/>
      <c r="D25" s="155"/>
      <c r="E25" s="155"/>
      <c r="F25" s="155"/>
      <c r="G25" s="155"/>
      <c r="H25" s="155"/>
      <c r="I25" s="155"/>
      <c r="J25" s="155"/>
      <c r="K25" s="155"/>
      <c r="L25" s="155"/>
      <c r="M25" s="155"/>
      <c r="N25" s="155"/>
      <c r="O25" s="155"/>
      <c r="P25" s="155"/>
      <c r="Q25" s="155"/>
      <c r="R25" s="155"/>
      <c r="S25" s="155"/>
      <c r="T25" s="155"/>
      <c r="U25" s="155"/>
      <c r="V25" s="155"/>
    </row>
    <row r="26" spans="2:22" ht="26.25" customHeight="1">
      <c r="B26" s="82"/>
      <c r="C26" s="82"/>
      <c r="D26" s="82"/>
      <c r="E26" s="82"/>
      <c r="F26" s="82"/>
      <c r="G26" s="82"/>
      <c r="H26" s="82"/>
      <c r="I26" s="82"/>
      <c r="J26" s="82"/>
      <c r="K26" s="82"/>
      <c r="L26" s="82"/>
      <c r="M26" s="82"/>
      <c r="N26" s="82"/>
      <c r="O26" s="82"/>
      <c r="P26" s="82"/>
      <c r="Q26" s="82"/>
      <c r="R26" s="82"/>
      <c r="S26" s="82"/>
      <c r="T26" s="82"/>
      <c r="U26" s="82"/>
      <c r="V26" s="83"/>
    </row>
    <row r="27" spans="2:22" ht="26.25" customHeight="1">
      <c r="B27" s="155" t="s">
        <v>220</v>
      </c>
      <c r="C27" s="155"/>
      <c r="D27" s="155"/>
      <c r="E27" s="155"/>
      <c r="F27" s="155"/>
      <c r="G27" s="155"/>
      <c r="H27" s="155"/>
      <c r="I27" s="155"/>
      <c r="J27" s="155"/>
      <c r="K27" s="155"/>
      <c r="L27" s="155"/>
      <c r="M27" s="155"/>
      <c r="N27" s="155"/>
      <c r="O27" s="155"/>
      <c r="P27" s="155"/>
      <c r="Q27" s="155"/>
      <c r="R27" s="155"/>
      <c r="S27" s="155"/>
      <c r="T27" s="155"/>
      <c r="U27" s="155"/>
      <c r="V27" s="155"/>
    </row>
    <row r="28" spans="2:22" ht="38.25" customHeight="1">
      <c r="B28" s="38"/>
      <c r="C28" s="40"/>
      <c r="D28" s="154"/>
      <c r="E28" s="154"/>
      <c r="F28" s="154"/>
      <c r="G28" s="154"/>
      <c r="H28" s="154"/>
      <c r="I28" s="154"/>
      <c r="J28" s="154"/>
      <c r="K28" s="154"/>
      <c r="L28" s="154"/>
      <c r="M28" s="154"/>
      <c r="N28" s="154"/>
      <c r="O28" s="154"/>
      <c r="P28" s="154"/>
      <c r="Q28" s="154"/>
      <c r="R28" s="154"/>
      <c r="S28" s="154"/>
      <c r="T28" s="154"/>
      <c r="U28" s="154"/>
    </row>
    <row r="29" spans="2:22" ht="18" customHeight="1">
      <c r="B29" s="39"/>
      <c r="C29" s="39"/>
      <c r="D29" s="39"/>
      <c r="E29" s="39"/>
      <c r="F29" s="39"/>
      <c r="G29" s="39"/>
      <c r="H29" s="39"/>
      <c r="I29" s="39"/>
      <c r="J29" s="39"/>
      <c r="K29" s="39"/>
      <c r="L29" s="39"/>
      <c r="M29" s="39"/>
      <c r="N29" s="39"/>
    </row>
  </sheetData>
  <sheetProtection password="CE94" sheet="1" selectLockedCells="1"/>
  <mergeCells count="10">
    <mergeCell ref="Q4:V4"/>
    <mergeCell ref="D28:U28"/>
    <mergeCell ref="B27:V27"/>
    <mergeCell ref="C17:U18"/>
    <mergeCell ref="B25:V25"/>
    <mergeCell ref="G23:T23"/>
    <mergeCell ref="B20:T20"/>
    <mergeCell ref="M10:W10"/>
    <mergeCell ref="M11:W11"/>
    <mergeCell ref="M12:W12"/>
  </mergeCells>
  <phoneticPr fontId="2"/>
  <printOptions horizontalCentered="1"/>
  <pageMargins left="0.98425196850393704" right="0.98425196850393704" top="0.98425196850393704" bottom="0.98425196850393704"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79998168889431442"/>
    <pageSetUpPr fitToPage="1"/>
  </sheetPr>
  <dimension ref="A2:AF48"/>
  <sheetViews>
    <sheetView showGridLines="0" tabSelected="1" view="pageBreakPreview" zoomScale="40" zoomScaleNormal="40" zoomScaleSheetLayoutView="40" zoomScalePageLayoutView="85" workbookViewId="0">
      <selection activeCell="D5" sqref="D5:G5"/>
    </sheetView>
  </sheetViews>
  <sheetFormatPr defaultColWidth="9" defaultRowHeight="18.75"/>
  <cols>
    <col min="1" max="30" width="9.875" style="94" customWidth="1"/>
    <col min="31" max="16384" width="9" style="94"/>
  </cols>
  <sheetData>
    <row r="2" spans="1:32" ht="30.75" customHeight="1">
      <c r="A2" s="91" t="s">
        <v>216</v>
      </c>
      <c r="B2" s="92"/>
      <c r="C2" s="92"/>
      <c r="D2" s="92"/>
      <c r="E2" s="93"/>
      <c r="F2" s="93"/>
      <c r="G2" s="93"/>
      <c r="H2" s="93"/>
      <c r="I2" s="93"/>
      <c r="J2" s="93"/>
      <c r="K2" s="93"/>
      <c r="L2" s="93"/>
      <c r="M2" s="93"/>
      <c r="N2" s="93"/>
      <c r="O2" s="93"/>
      <c r="P2" s="214"/>
      <c r="Q2" s="214"/>
      <c r="R2" s="214"/>
      <c r="S2" s="214"/>
      <c r="T2" s="214"/>
      <c r="U2" s="214"/>
      <c r="V2" s="214"/>
      <c r="W2" s="214"/>
      <c r="X2" s="214"/>
      <c r="Y2" s="214"/>
      <c r="Z2" s="214"/>
      <c r="AA2" s="214"/>
      <c r="AB2" s="214"/>
      <c r="AC2" s="214"/>
      <c r="AD2" s="214"/>
    </row>
    <row r="3" spans="1:32" ht="42" customHeight="1">
      <c r="A3" s="227" t="s">
        <v>137</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row>
    <row r="4" spans="1:32" ht="10.5" customHeight="1">
      <c r="A4" s="95"/>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row>
    <row r="5" spans="1:32" ht="45.75" customHeight="1">
      <c r="A5" s="189" t="s">
        <v>131</v>
      </c>
      <c r="B5" s="190"/>
      <c r="C5" s="191"/>
      <c r="D5" s="192"/>
      <c r="E5" s="192"/>
      <c r="F5" s="192"/>
      <c r="G5" s="192"/>
      <c r="H5" s="232" t="s">
        <v>130</v>
      </c>
      <c r="I5" s="233"/>
      <c r="J5" s="233"/>
      <c r="K5" s="233"/>
      <c r="L5" s="233"/>
      <c r="M5" s="233"/>
      <c r="N5" s="233"/>
      <c r="O5" s="233"/>
      <c r="P5" s="233"/>
      <c r="Q5" s="96"/>
      <c r="R5" s="96"/>
      <c r="S5" s="96"/>
      <c r="T5" s="96"/>
      <c r="U5" s="96"/>
      <c r="V5" s="96"/>
      <c r="W5" s="96"/>
      <c r="X5" s="96"/>
      <c r="Y5" s="96"/>
      <c r="Z5" s="96"/>
      <c r="AA5" s="96"/>
      <c r="AB5" s="96"/>
      <c r="AC5" s="96"/>
      <c r="AD5" s="96"/>
    </row>
    <row r="6" spans="1:32" ht="10.5" customHeight="1">
      <c r="A6" s="95"/>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2" ht="25.5">
      <c r="A7" s="199" t="s">
        <v>0</v>
      </c>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1"/>
    </row>
    <row r="8" spans="1:32" ht="7.5"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row>
    <row r="9" spans="1:32" ht="27.75" customHeight="1">
      <c r="A9" s="97"/>
      <c r="B9" s="97"/>
      <c r="C9" s="97" t="s">
        <v>128</v>
      </c>
      <c r="D9" s="97"/>
      <c r="E9" s="97"/>
      <c r="F9" s="97"/>
      <c r="G9" s="97"/>
      <c r="H9" s="97"/>
      <c r="I9" s="97"/>
      <c r="J9" s="97"/>
      <c r="K9" s="97"/>
      <c r="L9" s="97"/>
      <c r="M9" s="97"/>
      <c r="N9" s="97"/>
      <c r="O9" s="97"/>
      <c r="P9" s="97"/>
      <c r="Q9" s="97"/>
      <c r="R9" s="97"/>
      <c r="S9" s="97"/>
      <c r="T9" s="97"/>
      <c r="U9" s="97"/>
      <c r="V9" s="97"/>
      <c r="W9" s="97"/>
      <c r="X9" s="97"/>
      <c r="Y9" s="97"/>
      <c r="Z9" s="97"/>
      <c r="AA9" s="97"/>
      <c r="AB9" s="97"/>
      <c r="AC9" s="97"/>
    </row>
    <row r="10" spans="1:32" ht="23.25" customHeight="1">
      <c r="A10" s="170" t="s">
        <v>78</v>
      </c>
      <c r="B10" s="202"/>
      <c r="C10" s="202"/>
      <c r="D10" s="205"/>
      <c r="E10" s="207"/>
      <c r="F10" s="207"/>
      <c r="G10" s="207"/>
      <c r="H10" s="207"/>
      <c r="I10" s="207"/>
      <c r="J10" s="207"/>
      <c r="K10" s="207"/>
      <c r="L10" s="207"/>
      <c r="M10" s="209"/>
      <c r="N10" s="211" t="s">
        <v>1</v>
      </c>
      <c r="O10" s="212"/>
      <c r="P10" s="212"/>
      <c r="Q10" s="229"/>
      <c r="R10" s="229"/>
      <c r="S10" s="229"/>
      <c r="T10" s="229"/>
      <c r="U10" s="229"/>
      <c r="V10" s="229"/>
      <c r="W10" s="229"/>
      <c r="X10" s="229"/>
      <c r="Y10" s="230"/>
      <c r="Z10" s="231"/>
      <c r="AA10" s="231"/>
      <c r="AB10" s="231"/>
      <c r="AC10" s="231"/>
      <c r="AD10" s="231"/>
    </row>
    <row r="11" spans="1:32" ht="23.25" customHeight="1">
      <c r="A11" s="203"/>
      <c r="B11" s="204"/>
      <c r="C11" s="204"/>
      <c r="D11" s="206"/>
      <c r="E11" s="208"/>
      <c r="F11" s="208"/>
      <c r="G11" s="208"/>
      <c r="H11" s="208"/>
      <c r="I11" s="208"/>
      <c r="J11" s="208"/>
      <c r="K11" s="208"/>
      <c r="L11" s="208"/>
      <c r="M11" s="210"/>
      <c r="N11" s="213"/>
      <c r="O11" s="213"/>
      <c r="P11" s="213"/>
      <c r="Q11" s="229"/>
      <c r="R11" s="229"/>
      <c r="S11" s="229"/>
      <c r="T11" s="229"/>
      <c r="U11" s="229"/>
      <c r="V11" s="229"/>
      <c r="W11" s="229"/>
      <c r="X11" s="229"/>
      <c r="Y11" s="230"/>
      <c r="Z11" s="231"/>
      <c r="AA11" s="231"/>
      <c r="AB11" s="231"/>
      <c r="AC11" s="231"/>
      <c r="AD11" s="231"/>
    </row>
    <row r="12" spans="1:32" ht="7.5" customHeight="1">
      <c r="A12" s="98"/>
      <c r="B12" s="98"/>
      <c r="C12" s="98"/>
      <c r="D12" s="98"/>
      <c r="E12" s="99"/>
      <c r="F12" s="99"/>
      <c r="G12" s="99"/>
      <c r="H12" s="99"/>
      <c r="I12" s="99"/>
      <c r="J12" s="99"/>
      <c r="K12" s="99"/>
      <c r="L12" s="99"/>
      <c r="M12" s="99"/>
      <c r="N12" s="99"/>
      <c r="O12" s="99"/>
      <c r="P12" s="100"/>
      <c r="Q12" s="100"/>
      <c r="R12" s="100"/>
      <c r="S12" s="98"/>
      <c r="T12" s="98"/>
      <c r="U12" s="98"/>
      <c r="V12" s="98"/>
      <c r="W12" s="98"/>
      <c r="X12" s="98"/>
      <c r="Y12" s="98"/>
      <c r="Z12" s="98"/>
      <c r="AA12" s="98"/>
      <c r="AB12" s="98"/>
      <c r="AC12" s="98"/>
      <c r="AD12" s="98"/>
    </row>
    <row r="13" spans="1:32" ht="23.25" customHeight="1">
      <c r="A13" s="193" t="s">
        <v>65</v>
      </c>
      <c r="B13" s="194"/>
      <c r="C13" s="195"/>
      <c r="D13" s="215"/>
      <c r="E13" s="216"/>
      <c r="F13" s="216"/>
      <c r="G13" s="216"/>
      <c r="H13" s="216"/>
      <c r="I13" s="217"/>
      <c r="J13" s="193" t="s">
        <v>66</v>
      </c>
      <c r="K13" s="194"/>
      <c r="L13" s="195"/>
      <c r="M13" s="215"/>
      <c r="N13" s="216"/>
      <c r="O13" s="216"/>
      <c r="P13" s="216"/>
      <c r="Q13" s="216"/>
      <c r="R13" s="217"/>
      <c r="S13" s="100"/>
      <c r="T13" s="100"/>
      <c r="U13" s="98"/>
      <c r="V13" s="98"/>
      <c r="W13" s="98"/>
      <c r="X13" s="98"/>
      <c r="Y13" s="98"/>
      <c r="Z13" s="98"/>
      <c r="AA13" s="98"/>
      <c r="AB13" s="98"/>
      <c r="AC13" s="98"/>
      <c r="AD13" s="98"/>
      <c r="AE13" s="101"/>
      <c r="AF13" s="101"/>
    </row>
    <row r="14" spans="1:32" ht="23.25" customHeight="1">
      <c r="A14" s="196"/>
      <c r="B14" s="197"/>
      <c r="C14" s="198"/>
      <c r="D14" s="218"/>
      <c r="E14" s="219"/>
      <c r="F14" s="219"/>
      <c r="G14" s="219"/>
      <c r="H14" s="219"/>
      <c r="I14" s="220"/>
      <c r="J14" s="196"/>
      <c r="K14" s="197"/>
      <c r="L14" s="198"/>
      <c r="M14" s="218"/>
      <c r="N14" s="219"/>
      <c r="O14" s="219"/>
      <c r="P14" s="219"/>
      <c r="Q14" s="219"/>
      <c r="R14" s="220"/>
      <c r="S14" s="100"/>
      <c r="T14" s="100"/>
      <c r="U14" s="98"/>
      <c r="V14" s="98"/>
      <c r="W14" s="98"/>
      <c r="X14" s="98"/>
      <c r="Y14" s="98"/>
      <c r="Z14" s="98"/>
      <c r="AA14" s="98"/>
      <c r="AB14" s="98"/>
      <c r="AC14" s="98"/>
      <c r="AD14" s="98"/>
      <c r="AE14" s="101"/>
      <c r="AF14" s="101"/>
    </row>
    <row r="15" spans="1:32" s="104" customFormat="1" ht="6.75" customHeight="1">
      <c r="A15" s="102"/>
      <c r="B15" s="102"/>
      <c r="C15" s="102"/>
      <c r="D15" s="103"/>
      <c r="E15" s="103"/>
      <c r="F15" s="103"/>
      <c r="G15" s="103"/>
      <c r="H15" s="103"/>
      <c r="I15" s="102"/>
      <c r="J15" s="102"/>
      <c r="K15" s="102"/>
      <c r="L15" s="103"/>
      <c r="M15" s="103"/>
      <c r="N15" s="103"/>
      <c r="O15" s="103"/>
      <c r="P15" s="103"/>
      <c r="Q15" s="100"/>
      <c r="R15" s="100"/>
      <c r="S15" s="98"/>
      <c r="T15" s="98"/>
      <c r="U15" s="98"/>
      <c r="V15" s="98"/>
      <c r="W15" s="98"/>
      <c r="X15" s="98"/>
      <c r="Y15" s="98"/>
      <c r="Z15" s="98"/>
      <c r="AA15" s="98"/>
      <c r="AB15" s="98"/>
      <c r="AC15" s="98"/>
      <c r="AD15" s="98"/>
    </row>
    <row r="16" spans="1:32" s="104" customFormat="1" ht="21.75" customHeight="1">
      <c r="A16" s="176" t="s">
        <v>67</v>
      </c>
      <c r="B16" s="176"/>
      <c r="C16" s="176"/>
      <c r="D16" s="176" t="s">
        <v>68</v>
      </c>
      <c r="E16" s="176"/>
      <c r="F16" s="176"/>
      <c r="G16" s="176"/>
      <c r="H16" s="176"/>
      <c r="I16" s="176" t="s">
        <v>69</v>
      </c>
      <c r="J16" s="176"/>
      <c r="K16" s="176"/>
      <c r="L16" s="176"/>
      <c r="M16" s="176"/>
      <c r="N16" s="176" t="s">
        <v>70</v>
      </c>
      <c r="O16" s="176"/>
      <c r="P16" s="176"/>
      <c r="Q16" s="176"/>
      <c r="R16" s="176"/>
      <c r="S16" s="176" t="s">
        <v>71</v>
      </c>
      <c r="T16" s="176"/>
      <c r="U16" s="176"/>
      <c r="V16" s="176"/>
      <c r="W16" s="176"/>
      <c r="X16" s="176"/>
      <c r="Y16" s="176"/>
      <c r="Z16" s="176"/>
      <c r="AA16" s="176"/>
      <c r="AB16" s="176"/>
      <c r="AC16" s="176"/>
      <c r="AD16" s="176"/>
    </row>
    <row r="17" spans="1:32" s="104" customFormat="1" ht="45.75" customHeight="1">
      <c r="A17" s="176"/>
      <c r="B17" s="176"/>
      <c r="C17" s="176"/>
      <c r="D17" s="177"/>
      <c r="E17" s="177"/>
      <c r="F17" s="177"/>
      <c r="G17" s="177"/>
      <c r="H17" s="177"/>
      <c r="I17" s="178"/>
      <c r="J17" s="179"/>
      <c r="K17" s="179"/>
      <c r="L17" s="179"/>
      <c r="M17" s="180"/>
      <c r="N17" s="178"/>
      <c r="O17" s="179"/>
      <c r="P17" s="179"/>
      <c r="Q17" s="179"/>
      <c r="R17" s="180"/>
      <c r="S17" s="178"/>
      <c r="T17" s="179"/>
      <c r="U17" s="179"/>
      <c r="V17" s="179"/>
      <c r="W17" s="179"/>
      <c r="X17" s="179"/>
      <c r="Y17" s="179"/>
      <c r="Z17" s="179"/>
      <c r="AA17" s="179"/>
      <c r="AB17" s="179"/>
      <c r="AC17" s="179"/>
      <c r="AD17" s="180"/>
    </row>
    <row r="18" spans="1:32" ht="7.5" customHeight="1">
      <c r="A18" s="98"/>
      <c r="B18" s="98"/>
      <c r="C18" s="98"/>
      <c r="D18" s="98"/>
      <c r="E18" s="99"/>
      <c r="F18" s="99"/>
      <c r="G18" s="99"/>
      <c r="H18" s="99"/>
      <c r="I18" s="99"/>
      <c r="J18" s="99"/>
      <c r="K18" s="99"/>
      <c r="L18" s="99"/>
      <c r="M18" s="99"/>
      <c r="N18" s="99"/>
      <c r="O18" s="99"/>
      <c r="P18" s="100"/>
      <c r="Q18" s="100"/>
      <c r="R18" s="100"/>
      <c r="S18" s="98"/>
      <c r="T18" s="98"/>
      <c r="U18" s="98"/>
      <c r="V18" s="98"/>
      <c r="W18" s="98"/>
      <c r="X18" s="98"/>
      <c r="Y18" s="98"/>
      <c r="Z18" s="98"/>
      <c r="AA18" s="98"/>
      <c r="AB18" s="98"/>
      <c r="AC18" s="98"/>
      <c r="AD18" s="98"/>
    </row>
    <row r="19" spans="1:32" ht="25.5" customHeight="1">
      <c r="A19" s="170" t="s">
        <v>2</v>
      </c>
      <c r="B19" s="171"/>
      <c r="C19" s="172"/>
      <c r="D19" s="234" t="s">
        <v>63</v>
      </c>
      <c r="E19" s="235"/>
      <c r="F19" s="235"/>
      <c r="G19" s="235"/>
      <c r="H19" s="235"/>
      <c r="I19" s="235"/>
      <c r="J19" s="235"/>
      <c r="K19" s="236"/>
      <c r="L19" s="221" t="s">
        <v>74</v>
      </c>
      <c r="M19" s="222"/>
      <c r="N19" s="222"/>
      <c r="O19" s="223"/>
      <c r="P19" s="237" t="s">
        <v>75</v>
      </c>
      <c r="Q19" s="237"/>
      <c r="R19" s="237"/>
      <c r="S19" s="237"/>
      <c r="T19" s="237"/>
      <c r="U19" s="237"/>
      <c r="V19" s="237"/>
      <c r="W19" s="237"/>
      <c r="X19" s="237"/>
      <c r="Y19" s="237"/>
      <c r="Z19" s="237"/>
      <c r="AA19" s="237"/>
      <c r="AB19" s="237"/>
      <c r="AC19" s="237"/>
      <c r="AD19" s="237"/>
    </row>
    <row r="20" spans="1:32" ht="45.75" customHeight="1">
      <c r="A20" s="173"/>
      <c r="B20" s="174"/>
      <c r="C20" s="175"/>
      <c r="D20" s="105"/>
      <c r="E20" s="106"/>
      <c r="F20" s="106"/>
      <c r="G20" s="107" t="s">
        <v>72</v>
      </c>
      <c r="H20" s="106"/>
      <c r="I20" s="106"/>
      <c r="J20" s="106"/>
      <c r="K20" s="108"/>
      <c r="L20" s="224" t="s">
        <v>223</v>
      </c>
      <c r="M20" s="225"/>
      <c r="N20" s="225"/>
      <c r="O20" s="226"/>
      <c r="P20" s="177"/>
      <c r="Q20" s="177"/>
      <c r="R20" s="177"/>
      <c r="S20" s="177"/>
      <c r="T20" s="177"/>
      <c r="U20" s="177"/>
      <c r="V20" s="177"/>
      <c r="W20" s="177"/>
      <c r="X20" s="177"/>
      <c r="Y20" s="177"/>
      <c r="Z20" s="177"/>
      <c r="AA20" s="177"/>
      <c r="AB20" s="177"/>
      <c r="AC20" s="177"/>
      <c r="AD20" s="177"/>
    </row>
    <row r="21" spans="1:32" ht="7.5" customHeight="1">
      <c r="A21" s="109"/>
      <c r="B21" s="109"/>
      <c r="C21" s="109"/>
      <c r="D21" s="109"/>
      <c r="E21" s="110"/>
      <c r="F21" s="110"/>
      <c r="G21" s="110"/>
      <c r="H21" s="110"/>
      <c r="I21" s="110"/>
      <c r="J21" s="110"/>
      <c r="K21" s="110"/>
      <c r="L21" s="110"/>
      <c r="M21" s="110"/>
      <c r="N21" s="110"/>
      <c r="O21" s="110"/>
      <c r="P21" s="111"/>
      <c r="Q21" s="111"/>
      <c r="R21" s="111"/>
      <c r="S21" s="101"/>
      <c r="T21" s="109"/>
      <c r="U21" s="109"/>
      <c r="V21" s="109"/>
      <c r="W21" s="109"/>
      <c r="X21" s="109"/>
      <c r="Y21" s="109"/>
      <c r="Z21" s="109"/>
      <c r="AA21" s="109"/>
      <c r="AB21" s="109"/>
      <c r="AC21" s="109"/>
      <c r="AD21" s="109"/>
    </row>
    <row r="22" spans="1:32" ht="27.75" customHeight="1">
      <c r="A22" s="199" t="s">
        <v>60</v>
      </c>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1"/>
    </row>
    <row r="23" spans="1:32" ht="7.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row>
    <row r="24" spans="1:32" ht="60" customHeight="1">
      <c r="A24" s="259" t="s">
        <v>149</v>
      </c>
      <c r="B24" s="260"/>
      <c r="C24" s="260"/>
      <c r="D24" s="260"/>
      <c r="E24" s="260"/>
      <c r="F24" s="260"/>
      <c r="G24" s="260"/>
      <c r="H24" s="260"/>
      <c r="I24" s="260"/>
      <c r="J24" s="260"/>
      <c r="K24" s="260"/>
      <c r="L24" s="260"/>
      <c r="M24" s="260"/>
      <c r="N24" s="260"/>
      <c r="O24" s="260"/>
      <c r="P24" s="260"/>
      <c r="Q24" s="260"/>
      <c r="R24" s="260"/>
      <c r="S24" s="260"/>
      <c r="T24" s="260"/>
      <c r="U24" s="261"/>
      <c r="V24" s="261"/>
      <c r="W24" s="262" t="s">
        <v>151</v>
      </c>
      <c r="X24" s="263"/>
      <c r="Y24" s="263"/>
      <c r="Z24" s="263"/>
      <c r="AA24" s="263"/>
      <c r="AB24" s="263"/>
      <c r="AC24" s="263"/>
      <c r="AD24" s="263"/>
      <c r="AE24" s="112"/>
    </row>
    <row r="25" spans="1:32" s="118" customFormat="1" ht="7.5" customHeight="1">
      <c r="A25" s="113"/>
      <c r="B25" s="114"/>
      <c r="C25" s="114"/>
      <c r="D25" s="114"/>
      <c r="E25" s="114"/>
      <c r="F25" s="114"/>
      <c r="G25" s="115"/>
      <c r="H25" s="115"/>
      <c r="I25" s="115"/>
      <c r="J25" s="115"/>
      <c r="K25" s="115"/>
      <c r="L25" s="115"/>
      <c r="M25" s="116"/>
      <c r="N25" s="115"/>
      <c r="O25" s="115"/>
      <c r="P25" s="115"/>
      <c r="Q25" s="115"/>
      <c r="R25" s="115"/>
      <c r="S25" s="115"/>
      <c r="T25" s="115"/>
      <c r="U25" s="115"/>
      <c r="V25" s="115"/>
      <c r="W25" s="115"/>
      <c r="X25" s="117"/>
      <c r="Y25" s="117"/>
      <c r="Z25" s="117"/>
      <c r="AA25" s="117"/>
      <c r="AB25" s="117"/>
      <c r="AC25" s="117"/>
      <c r="AD25" s="117"/>
    </row>
    <row r="26" spans="1:32" ht="21" customHeight="1">
      <c r="A26" s="256" t="s">
        <v>138</v>
      </c>
      <c r="B26" s="257"/>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8"/>
    </row>
    <row r="27" spans="1:32" ht="7.5" customHeight="1">
      <c r="A27" s="112"/>
      <c r="B27" s="119"/>
      <c r="C27" s="119"/>
      <c r="D27" s="119"/>
      <c r="E27" s="119"/>
      <c r="F27" s="119"/>
      <c r="G27" s="120"/>
      <c r="H27" s="120"/>
      <c r="I27" s="120"/>
      <c r="J27" s="119"/>
      <c r="K27" s="119"/>
      <c r="L27" s="119"/>
      <c r="M27" s="119"/>
      <c r="N27" s="119"/>
      <c r="O27" s="119"/>
      <c r="P27" s="119"/>
      <c r="Q27" s="119"/>
      <c r="R27" s="119"/>
      <c r="S27" s="119"/>
      <c r="T27" s="119"/>
      <c r="U27" s="119"/>
      <c r="V27" s="119"/>
      <c r="W27" s="119"/>
      <c r="X27" s="119"/>
      <c r="Y27" s="119"/>
      <c r="Z27" s="119"/>
      <c r="AA27" s="119"/>
      <c r="AB27" s="119"/>
      <c r="AC27" s="119"/>
      <c r="AD27" s="119"/>
    </row>
    <row r="28" spans="1:32" ht="18" customHeight="1">
      <c r="B28" s="121" t="s">
        <v>140</v>
      </c>
      <c r="C28" s="119"/>
      <c r="D28" s="119"/>
      <c r="E28" s="119"/>
      <c r="F28" s="119"/>
      <c r="G28" s="119"/>
      <c r="H28" s="120"/>
      <c r="I28" s="120"/>
      <c r="J28" s="120"/>
      <c r="K28" s="119"/>
      <c r="L28" s="119"/>
      <c r="M28" s="119"/>
      <c r="N28" s="119"/>
      <c r="O28" s="119"/>
      <c r="P28" s="119"/>
      <c r="Q28" s="119"/>
      <c r="R28" s="119"/>
      <c r="S28" s="119"/>
      <c r="T28" s="119"/>
      <c r="U28" s="119"/>
      <c r="V28" s="119"/>
      <c r="W28" s="119"/>
      <c r="X28" s="119"/>
      <c r="Y28" s="119"/>
      <c r="Z28" s="119"/>
      <c r="AA28" s="119"/>
      <c r="AB28" s="119"/>
      <c r="AC28" s="119"/>
      <c r="AD28" s="119"/>
      <c r="AE28" s="119"/>
    </row>
    <row r="29" spans="1:32" ht="9.75" customHeight="1">
      <c r="C29" s="121"/>
      <c r="D29" s="119"/>
      <c r="E29" s="119"/>
      <c r="F29" s="119"/>
      <c r="G29" s="119"/>
      <c r="H29" s="119"/>
      <c r="I29" s="120"/>
      <c r="J29" s="120"/>
      <c r="K29" s="120"/>
      <c r="L29" s="119"/>
      <c r="M29" s="119"/>
      <c r="N29" s="119"/>
      <c r="O29" s="119"/>
      <c r="P29" s="119"/>
      <c r="Q29" s="119"/>
      <c r="R29" s="119"/>
      <c r="S29" s="119"/>
      <c r="T29" s="119"/>
      <c r="U29" s="119"/>
      <c r="V29" s="119"/>
      <c r="W29" s="119"/>
      <c r="X29" s="119"/>
      <c r="Y29" s="119"/>
      <c r="Z29" s="119"/>
      <c r="AA29" s="119"/>
      <c r="AB29" s="119"/>
      <c r="AC29" s="119"/>
      <c r="AD29" s="119"/>
      <c r="AE29" s="119"/>
      <c r="AF29" s="119"/>
    </row>
    <row r="30" spans="1:32" ht="26.25" customHeight="1">
      <c r="A30" s="122"/>
      <c r="B30" s="122"/>
      <c r="C30" s="122"/>
      <c r="D30" s="122"/>
      <c r="E30" s="161" t="s">
        <v>59</v>
      </c>
      <c r="F30" s="162"/>
      <c r="G30" s="162"/>
      <c r="H30" s="162"/>
      <c r="I30" s="162"/>
      <c r="J30" s="162"/>
      <c r="K30" s="162"/>
      <c r="L30" s="162"/>
      <c r="M30" s="162"/>
      <c r="N30" s="162"/>
      <c r="O30" s="162"/>
      <c r="P30" s="162"/>
      <c r="Q30" s="163"/>
      <c r="R30" s="161" t="s">
        <v>132</v>
      </c>
      <c r="S30" s="162"/>
      <c r="T30" s="162"/>
      <c r="U30" s="163"/>
      <c r="V30" s="161" t="s">
        <v>133</v>
      </c>
      <c r="W30" s="162"/>
      <c r="X30" s="162"/>
      <c r="Y30" s="163"/>
    </row>
    <row r="31" spans="1:32" ht="34.5" customHeight="1">
      <c r="A31" s="123"/>
      <c r="B31" s="123"/>
      <c r="C31" s="123"/>
      <c r="D31" s="123"/>
      <c r="E31" s="164" t="s">
        <v>62</v>
      </c>
      <c r="F31" s="165"/>
      <c r="G31" s="181" t="s">
        <v>51</v>
      </c>
      <c r="H31" s="181"/>
      <c r="I31" s="181"/>
      <c r="J31" s="181"/>
      <c r="K31" s="181"/>
      <c r="L31" s="181"/>
      <c r="M31" s="181"/>
      <c r="N31" s="181"/>
      <c r="O31" s="181"/>
      <c r="P31" s="181"/>
      <c r="Q31" s="181"/>
      <c r="R31" s="182" t="str">
        <f>IF('(様式5-2)事業実績額明細書'!M20="","",'(様式5-2)事業実績額明細書'!M20)</f>
        <v/>
      </c>
      <c r="S31" s="182"/>
      <c r="T31" s="182"/>
      <c r="U31" s="182"/>
      <c r="V31" s="247"/>
      <c r="W31" s="248"/>
      <c r="X31" s="248"/>
      <c r="Y31" s="249"/>
      <c r="Z31" s="124"/>
    </row>
    <row r="32" spans="1:32" ht="34.5" customHeight="1">
      <c r="A32" s="123"/>
      <c r="B32" s="123"/>
      <c r="C32" s="123"/>
      <c r="D32" s="123"/>
      <c r="E32" s="166"/>
      <c r="F32" s="167"/>
      <c r="G32" s="181" t="s">
        <v>3</v>
      </c>
      <c r="H32" s="181"/>
      <c r="I32" s="181"/>
      <c r="J32" s="181"/>
      <c r="K32" s="181"/>
      <c r="L32" s="181"/>
      <c r="M32" s="181"/>
      <c r="N32" s="181"/>
      <c r="O32" s="181"/>
      <c r="P32" s="181"/>
      <c r="Q32" s="181"/>
      <c r="R32" s="182" t="str">
        <f>IF('(様式5-2)事業実績額明細書'!M21="","",'(様式5-2)事業実績額明細書'!M21)</f>
        <v/>
      </c>
      <c r="S32" s="182"/>
      <c r="T32" s="182"/>
      <c r="U32" s="182"/>
      <c r="V32" s="250"/>
      <c r="W32" s="251"/>
      <c r="X32" s="251"/>
      <c r="Y32" s="252"/>
      <c r="Z32" s="124"/>
    </row>
    <row r="33" spans="1:30" ht="34.5" customHeight="1">
      <c r="A33" s="123"/>
      <c r="B33" s="123"/>
      <c r="C33" s="123"/>
      <c r="D33" s="123"/>
      <c r="E33" s="166"/>
      <c r="F33" s="167"/>
      <c r="G33" s="181" t="s">
        <v>52</v>
      </c>
      <c r="H33" s="181"/>
      <c r="I33" s="181"/>
      <c r="J33" s="181"/>
      <c r="K33" s="181"/>
      <c r="L33" s="181"/>
      <c r="M33" s="181"/>
      <c r="N33" s="181"/>
      <c r="O33" s="181"/>
      <c r="P33" s="181"/>
      <c r="Q33" s="181"/>
      <c r="R33" s="182" t="str">
        <f>IF('(様式5-2)事業実績額明細書'!M22="","",'(様式5-2)事業実績額明細書'!M22)</f>
        <v/>
      </c>
      <c r="S33" s="182"/>
      <c r="T33" s="182"/>
      <c r="U33" s="182"/>
      <c r="V33" s="250"/>
      <c r="W33" s="251"/>
      <c r="X33" s="251"/>
      <c r="Y33" s="252"/>
      <c r="Z33" s="124"/>
    </row>
    <row r="34" spans="1:30" ht="34.5" customHeight="1">
      <c r="A34" s="123"/>
      <c r="B34" s="123"/>
      <c r="C34" s="123"/>
      <c r="D34" s="123"/>
      <c r="E34" s="166"/>
      <c r="F34" s="167"/>
      <c r="G34" s="181" t="s">
        <v>53</v>
      </c>
      <c r="H34" s="181"/>
      <c r="I34" s="181"/>
      <c r="J34" s="181"/>
      <c r="K34" s="181"/>
      <c r="L34" s="181"/>
      <c r="M34" s="181"/>
      <c r="N34" s="181"/>
      <c r="O34" s="181"/>
      <c r="P34" s="181"/>
      <c r="Q34" s="181"/>
      <c r="R34" s="182" t="str">
        <f>IF('(様式5-2)事業実績額明細書'!M23="","",'(様式5-2)事業実績額明細書'!M23)</f>
        <v/>
      </c>
      <c r="S34" s="182"/>
      <c r="T34" s="182"/>
      <c r="U34" s="182"/>
      <c r="V34" s="250"/>
      <c r="W34" s="251"/>
      <c r="X34" s="251"/>
      <c r="Y34" s="252"/>
      <c r="Z34" s="124"/>
    </row>
    <row r="35" spans="1:30" ht="34.5" customHeight="1">
      <c r="A35" s="123"/>
      <c r="B35" s="123"/>
      <c r="C35" s="123"/>
      <c r="D35" s="123"/>
      <c r="E35" s="166"/>
      <c r="F35" s="167"/>
      <c r="G35" s="181" t="s">
        <v>54</v>
      </c>
      <c r="H35" s="181"/>
      <c r="I35" s="181"/>
      <c r="J35" s="181"/>
      <c r="K35" s="181"/>
      <c r="L35" s="181"/>
      <c r="M35" s="181"/>
      <c r="N35" s="181"/>
      <c r="O35" s="181"/>
      <c r="P35" s="181"/>
      <c r="Q35" s="181"/>
      <c r="R35" s="182" t="str">
        <f>IF('(様式5-2)事業実績額明細書'!M24="","",'(様式5-2)事業実績額明細書'!M24)</f>
        <v/>
      </c>
      <c r="S35" s="182"/>
      <c r="T35" s="182"/>
      <c r="U35" s="182"/>
      <c r="V35" s="250"/>
      <c r="W35" s="251"/>
      <c r="X35" s="251"/>
      <c r="Y35" s="252"/>
      <c r="Z35" s="124"/>
      <c r="AA35" s="125"/>
      <c r="AB35" s="125"/>
      <c r="AC35" s="125"/>
      <c r="AD35" s="125"/>
    </row>
    <row r="36" spans="1:30" ht="34.5" customHeight="1">
      <c r="A36" s="123"/>
      <c r="B36" s="123"/>
      <c r="C36" s="123"/>
      <c r="D36" s="123"/>
      <c r="E36" s="166"/>
      <c r="F36" s="167"/>
      <c r="G36" s="181" t="s">
        <v>55</v>
      </c>
      <c r="H36" s="181"/>
      <c r="I36" s="181"/>
      <c r="J36" s="181"/>
      <c r="K36" s="181"/>
      <c r="L36" s="181"/>
      <c r="M36" s="181"/>
      <c r="N36" s="181"/>
      <c r="O36" s="181"/>
      <c r="P36" s="181"/>
      <c r="Q36" s="181"/>
      <c r="R36" s="182" t="str">
        <f>IF('(様式5-2)事業実績額明細書'!M25="","",'(様式5-2)事業実績額明細書'!M25)</f>
        <v/>
      </c>
      <c r="S36" s="182"/>
      <c r="T36" s="182"/>
      <c r="U36" s="182"/>
      <c r="V36" s="250"/>
      <c r="W36" s="251"/>
      <c r="X36" s="251"/>
      <c r="Y36" s="252"/>
      <c r="Z36" s="124"/>
      <c r="AA36" s="125"/>
      <c r="AB36" s="125"/>
      <c r="AC36" s="125"/>
      <c r="AD36" s="125"/>
    </row>
    <row r="37" spans="1:30" ht="34.5" customHeight="1">
      <c r="A37" s="123"/>
      <c r="B37" s="123"/>
      <c r="C37" s="123"/>
      <c r="D37" s="123"/>
      <c r="E37" s="166"/>
      <c r="F37" s="167"/>
      <c r="G37" s="181" t="s">
        <v>56</v>
      </c>
      <c r="H37" s="181"/>
      <c r="I37" s="181"/>
      <c r="J37" s="181"/>
      <c r="K37" s="181"/>
      <c r="L37" s="181"/>
      <c r="M37" s="181"/>
      <c r="N37" s="181"/>
      <c r="O37" s="181"/>
      <c r="P37" s="181"/>
      <c r="Q37" s="181"/>
      <c r="R37" s="182" t="str">
        <f>IF('(様式5-2)事業実績額明細書'!M26="","",'(様式5-2)事業実績額明細書'!M26)</f>
        <v/>
      </c>
      <c r="S37" s="182"/>
      <c r="T37" s="182"/>
      <c r="U37" s="182"/>
      <c r="V37" s="250"/>
      <c r="W37" s="251"/>
      <c r="X37" s="251"/>
      <c r="Y37" s="252"/>
      <c r="Z37" s="124"/>
      <c r="AA37" s="125"/>
      <c r="AB37" s="125"/>
      <c r="AC37" s="125"/>
      <c r="AD37" s="125"/>
    </row>
    <row r="38" spans="1:30" ht="34.5" customHeight="1">
      <c r="A38" s="123"/>
      <c r="B38" s="123"/>
      <c r="C38" s="123"/>
      <c r="D38" s="123"/>
      <c r="E38" s="166"/>
      <c r="F38" s="167"/>
      <c r="G38" s="181" t="s">
        <v>57</v>
      </c>
      <c r="H38" s="181"/>
      <c r="I38" s="181"/>
      <c r="J38" s="181"/>
      <c r="K38" s="181"/>
      <c r="L38" s="181"/>
      <c r="M38" s="181"/>
      <c r="N38" s="181"/>
      <c r="O38" s="181"/>
      <c r="P38" s="181"/>
      <c r="Q38" s="181"/>
      <c r="R38" s="182" t="str">
        <f>IF('(様式5-2)事業実績額明細書'!M27="","",'(様式5-2)事業実績額明細書'!M27)</f>
        <v/>
      </c>
      <c r="S38" s="182"/>
      <c r="T38" s="182"/>
      <c r="U38" s="182"/>
      <c r="V38" s="250"/>
      <c r="W38" s="251"/>
      <c r="X38" s="251"/>
      <c r="Y38" s="252"/>
      <c r="Z38" s="124"/>
      <c r="AA38" s="125"/>
      <c r="AB38" s="125"/>
      <c r="AC38" s="125"/>
      <c r="AD38" s="125"/>
    </row>
    <row r="39" spans="1:30" ht="34.5" customHeight="1">
      <c r="A39" s="123"/>
      <c r="B39" s="123"/>
      <c r="C39" s="123"/>
      <c r="D39" s="123"/>
      <c r="E39" s="166"/>
      <c r="F39" s="167"/>
      <c r="G39" s="181" t="s">
        <v>58</v>
      </c>
      <c r="H39" s="181"/>
      <c r="I39" s="181"/>
      <c r="J39" s="181"/>
      <c r="K39" s="181"/>
      <c r="L39" s="181"/>
      <c r="M39" s="181"/>
      <c r="N39" s="181"/>
      <c r="O39" s="181"/>
      <c r="P39" s="181"/>
      <c r="Q39" s="181"/>
      <c r="R39" s="182" t="str">
        <f>IF('(様式5-2)事業実績額明細書'!M28="","",'(様式5-2)事業実績額明細書'!M28)</f>
        <v/>
      </c>
      <c r="S39" s="182"/>
      <c r="T39" s="182"/>
      <c r="U39" s="182"/>
      <c r="V39" s="250"/>
      <c r="W39" s="251"/>
      <c r="X39" s="251"/>
      <c r="Y39" s="252"/>
      <c r="Z39" s="124"/>
      <c r="AA39" s="125"/>
      <c r="AB39" s="125"/>
      <c r="AC39" s="125"/>
      <c r="AD39" s="125"/>
    </row>
    <row r="40" spans="1:30" ht="34.5" customHeight="1">
      <c r="A40" s="123"/>
      <c r="B40" s="123"/>
      <c r="C40" s="123"/>
      <c r="D40" s="123"/>
      <c r="E40" s="168"/>
      <c r="F40" s="169"/>
      <c r="G40" s="183" t="s">
        <v>134</v>
      </c>
      <c r="H40" s="184"/>
      <c r="I40" s="184"/>
      <c r="J40" s="184"/>
      <c r="K40" s="184"/>
      <c r="L40" s="184"/>
      <c r="M40" s="184"/>
      <c r="N40" s="184"/>
      <c r="O40" s="184"/>
      <c r="P40" s="184"/>
      <c r="Q40" s="185"/>
      <c r="R40" s="186" t="str">
        <f>IF(SUM(R31:U39)=0,"",SUM(R31:U39))</f>
        <v/>
      </c>
      <c r="S40" s="187"/>
      <c r="T40" s="187"/>
      <c r="U40" s="188"/>
      <c r="V40" s="253"/>
      <c r="W40" s="254"/>
      <c r="X40" s="254"/>
      <c r="Y40" s="255"/>
      <c r="Z40" s="124"/>
      <c r="AA40" s="125"/>
      <c r="AB40" s="125"/>
      <c r="AC40" s="125"/>
      <c r="AD40" s="125"/>
    </row>
    <row r="41" spans="1:30" ht="34.5" customHeight="1">
      <c r="A41" s="123"/>
      <c r="B41" s="123"/>
      <c r="C41" s="123"/>
      <c r="D41" s="123"/>
      <c r="E41" s="243" t="s">
        <v>61</v>
      </c>
      <c r="F41" s="243"/>
      <c r="G41" s="244" t="s">
        <v>135</v>
      </c>
      <c r="H41" s="244"/>
      <c r="I41" s="244"/>
      <c r="J41" s="244"/>
      <c r="K41" s="244"/>
      <c r="L41" s="244"/>
      <c r="M41" s="244"/>
      <c r="N41" s="244"/>
      <c r="O41" s="244"/>
      <c r="P41" s="244"/>
      <c r="Q41" s="244"/>
      <c r="R41" s="245"/>
      <c r="S41" s="245"/>
      <c r="T41" s="245"/>
      <c r="U41" s="245"/>
      <c r="V41" s="246" t="str">
        <f>IF('(様式5-2)事業実績額明細書'!M12="","",'(様式5-2)事業実績額明細書'!M12)</f>
        <v/>
      </c>
      <c r="W41" s="246"/>
      <c r="X41" s="246"/>
      <c r="Y41" s="246"/>
      <c r="Z41" s="124"/>
      <c r="AA41" s="125"/>
      <c r="AB41" s="125"/>
      <c r="AC41" s="125"/>
      <c r="AD41" s="125"/>
    </row>
    <row r="42" spans="1:30" ht="44.25" customHeight="1">
      <c r="A42" s="123"/>
      <c r="B42" s="123"/>
      <c r="C42" s="123"/>
      <c r="D42" s="123"/>
      <c r="E42" s="183" t="s">
        <v>136</v>
      </c>
      <c r="F42" s="184"/>
      <c r="G42" s="184"/>
      <c r="H42" s="184"/>
      <c r="I42" s="184"/>
      <c r="J42" s="184"/>
      <c r="K42" s="184"/>
      <c r="L42" s="184"/>
      <c r="M42" s="184"/>
      <c r="N42" s="184"/>
      <c r="O42" s="184"/>
      <c r="P42" s="184"/>
      <c r="Q42" s="185"/>
      <c r="R42" s="186" t="str">
        <f>IF(R40="","",IFERROR(R40-V41,R40))</f>
        <v/>
      </c>
      <c r="S42" s="187"/>
      <c r="T42" s="187"/>
      <c r="U42" s="187"/>
      <c r="V42" s="187"/>
      <c r="W42" s="187"/>
      <c r="X42" s="187"/>
      <c r="Y42" s="188"/>
      <c r="Z42" s="125"/>
      <c r="AA42" s="125"/>
      <c r="AB42" s="125"/>
      <c r="AC42" s="125"/>
      <c r="AD42" s="125"/>
    </row>
    <row r="43" spans="1:30" ht="72" customHeight="1">
      <c r="E43" s="221" t="s">
        <v>226</v>
      </c>
      <c r="F43" s="222"/>
      <c r="G43" s="222"/>
      <c r="H43" s="222"/>
      <c r="I43" s="222"/>
      <c r="J43" s="222"/>
      <c r="K43" s="222"/>
      <c r="L43" s="222"/>
      <c r="M43" s="222"/>
      <c r="N43" s="222"/>
      <c r="O43" s="222"/>
      <c r="P43" s="222"/>
      <c r="Q43" s="223"/>
      <c r="R43" s="238"/>
      <c r="S43" s="239"/>
      <c r="T43" s="239"/>
      <c r="U43" s="239"/>
      <c r="V43" s="239"/>
      <c r="W43" s="239"/>
      <c r="X43" s="239"/>
      <c r="Y43" s="240"/>
      <c r="Z43" s="241" t="s">
        <v>225</v>
      </c>
      <c r="AA43" s="242"/>
      <c r="AB43" s="242"/>
      <c r="AC43" s="242"/>
      <c r="AD43" s="242"/>
    </row>
    <row r="44" spans="1:30" ht="72" customHeight="1">
      <c r="E44" s="221" t="s">
        <v>218</v>
      </c>
      <c r="F44" s="222"/>
      <c r="G44" s="222"/>
      <c r="H44" s="222"/>
      <c r="I44" s="222"/>
      <c r="J44" s="222"/>
      <c r="K44" s="222"/>
      <c r="L44" s="222"/>
      <c r="M44" s="222"/>
      <c r="N44" s="222"/>
      <c r="O44" s="222"/>
      <c r="P44" s="222"/>
      <c r="Q44" s="223"/>
      <c r="R44" s="182" t="str">
        <f>IF(R43="","",ROUNDDOWN(IF(R42&lt;R43,R42,R43),-3))</f>
        <v/>
      </c>
      <c r="S44" s="182"/>
      <c r="T44" s="182"/>
      <c r="U44" s="182"/>
      <c r="V44" s="182"/>
      <c r="W44" s="182"/>
      <c r="X44" s="182"/>
      <c r="Y44" s="182"/>
    </row>
    <row r="45" spans="1:30" ht="74.25" customHeight="1">
      <c r="E45" s="221" t="s">
        <v>227</v>
      </c>
      <c r="F45" s="222"/>
      <c r="G45" s="222"/>
      <c r="H45" s="222"/>
      <c r="I45" s="222"/>
      <c r="J45" s="222"/>
      <c r="K45" s="222"/>
      <c r="L45" s="222"/>
      <c r="M45" s="222"/>
      <c r="N45" s="222"/>
      <c r="O45" s="222"/>
      <c r="P45" s="222"/>
      <c r="Q45" s="223"/>
      <c r="R45" s="264" t="str">
        <f>IF(R44="","",R43-R44)</f>
        <v/>
      </c>
      <c r="S45" s="264"/>
      <c r="T45" s="264"/>
      <c r="U45" s="264"/>
      <c r="V45" s="264"/>
      <c r="W45" s="264"/>
      <c r="X45" s="264"/>
      <c r="Y45" s="264"/>
    </row>
    <row r="46" spans="1:30" ht="5.25" customHeight="1"/>
    <row r="47" spans="1:30" ht="55.5" customHeight="1">
      <c r="C47" s="265" t="s">
        <v>150</v>
      </c>
      <c r="D47" s="265"/>
      <c r="E47" s="265"/>
      <c r="F47" s="265"/>
      <c r="G47" s="265"/>
      <c r="H47" s="265"/>
      <c r="I47" s="265"/>
      <c r="J47" s="265"/>
      <c r="K47" s="265"/>
      <c r="L47" s="265"/>
      <c r="M47" s="265"/>
      <c r="N47" s="265"/>
      <c r="O47" s="265"/>
      <c r="P47" s="265"/>
      <c r="Q47" s="261"/>
      <c r="R47" s="261"/>
      <c r="S47" s="266" t="s">
        <v>152</v>
      </c>
      <c r="T47" s="267"/>
      <c r="U47" s="267"/>
      <c r="V47" s="267"/>
      <c r="W47" s="267"/>
      <c r="X47" s="267"/>
      <c r="Y47" s="267"/>
      <c r="Z47" s="267"/>
      <c r="AA47" s="267"/>
      <c r="AB47" s="267"/>
    </row>
    <row r="48" spans="1:30" ht="11.65" customHeight="1"/>
  </sheetData>
  <sheetProtection password="CE94" sheet="1" selectLockedCells="1"/>
  <mergeCells count="84">
    <mergeCell ref="E44:Q44"/>
    <mergeCell ref="R44:Y44"/>
    <mergeCell ref="E45:Q45"/>
    <mergeCell ref="R45:Y45"/>
    <mergeCell ref="C47:P47"/>
    <mergeCell ref="Q47:R47"/>
    <mergeCell ref="S47:AB47"/>
    <mergeCell ref="A26:AD26"/>
    <mergeCell ref="A22:AD22"/>
    <mergeCell ref="A24:T24"/>
    <mergeCell ref="U24:V24"/>
    <mergeCell ref="W24:AD24"/>
    <mergeCell ref="G31:Q31"/>
    <mergeCell ref="R31:U31"/>
    <mergeCell ref="V31:Y40"/>
    <mergeCell ref="G32:Q32"/>
    <mergeCell ref="R32:U32"/>
    <mergeCell ref="G33:Q33"/>
    <mergeCell ref="R33:U33"/>
    <mergeCell ref="G34:Q34"/>
    <mergeCell ref="R34:U34"/>
    <mergeCell ref="G35:Q35"/>
    <mergeCell ref="R35:U35"/>
    <mergeCell ref="G36:Q36"/>
    <mergeCell ref="R36:U36"/>
    <mergeCell ref="G38:Q38"/>
    <mergeCell ref="R38:U38"/>
    <mergeCell ref="E43:Q43"/>
    <mergeCell ref="R43:Y43"/>
    <mergeCell ref="Z43:AD43"/>
    <mergeCell ref="E41:F41"/>
    <mergeCell ref="G41:Q41"/>
    <mergeCell ref="R41:U41"/>
    <mergeCell ref="V41:Y41"/>
    <mergeCell ref="E42:Q42"/>
    <mergeCell ref="R42:Y42"/>
    <mergeCell ref="P2:AD2"/>
    <mergeCell ref="M13:R14"/>
    <mergeCell ref="D13:I14"/>
    <mergeCell ref="L19:O19"/>
    <mergeCell ref="L20:O20"/>
    <mergeCell ref="N16:R16"/>
    <mergeCell ref="A3:AD3"/>
    <mergeCell ref="Q10:AD11"/>
    <mergeCell ref="H5:P5"/>
    <mergeCell ref="G10:G11"/>
    <mergeCell ref="H10:H11"/>
    <mergeCell ref="I10:I11"/>
    <mergeCell ref="J10:J11"/>
    <mergeCell ref="D19:K19"/>
    <mergeCell ref="P19:AD19"/>
    <mergeCell ref="P20:AD20"/>
    <mergeCell ref="A5:C5"/>
    <mergeCell ref="D5:G5"/>
    <mergeCell ref="A16:C17"/>
    <mergeCell ref="D16:H16"/>
    <mergeCell ref="I16:M16"/>
    <mergeCell ref="A13:C14"/>
    <mergeCell ref="J13:L14"/>
    <mergeCell ref="A7:AD7"/>
    <mergeCell ref="A10:C11"/>
    <mergeCell ref="D10:D11"/>
    <mergeCell ref="E10:E11"/>
    <mergeCell ref="F10:F11"/>
    <mergeCell ref="K10:K11"/>
    <mergeCell ref="L10:L11"/>
    <mergeCell ref="M10:M11"/>
    <mergeCell ref="N10:P11"/>
    <mergeCell ref="V30:Y30"/>
    <mergeCell ref="E31:F40"/>
    <mergeCell ref="A19:C20"/>
    <mergeCell ref="S16:AD16"/>
    <mergeCell ref="D17:H17"/>
    <mergeCell ref="I17:M17"/>
    <mergeCell ref="N17:R17"/>
    <mergeCell ref="S17:AD17"/>
    <mergeCell ref="G39:Q39"/>
    <mergeCell ref="R39:U39"/>
    <mergeCell ref="G40:Q40"/>
    <mergeCell ref="R40:U40"/>
    <mergeCell ref="E30:Q30"/>
    <mergeCell ref="R30:U30"/>
    <mergeCell ref="G37:Q37"/>
    <mergeCell ref="R37:U37"/>
  </mergeCells>
  <phoneticPr fontId="2"/>
  <conditionalFormatting sqref="R43">
    <cfRule type="cellIs" dxfId="23" priority="3" operator="greaterThan">
      <formula>#REF!</formula>
    </cfRule>
  </conditionalFormatting>
  <conditionalFormatting sqref="R44">
    <cfRule type="cellIs" dxfId="22" priority="2" operator="greaterThan">
      <formula>#REF!</formula>
    </cfRule>
  </conditionalFormatting>
  <conditionalFormatting sqref="R45">
    <cfRule type="cellIs" dxfId="21" priority="1" operator="greaterThan">
      <formula>#REF!</formula>
    </cfRule>
  </conditionalFormatting>
  <dataValidations count="4">
    <dataValidation type="list" allowBlank="1" showInputMessage="1" showErrorMessage="1" sqref="G25:L25">
      <formula1>"病院,有床診療所（医科）,有床診療所（歯科）,無床診療所（医科）,無床診療所（歯科）,薬局,訪問看護ステーション,助産所"</formula1>
    </dataValidation>
    <dataValidation type="list" allowBlank="1" showInputMessage="1" showErrorMessage="1" sqref="Q47:R47">
      <formula1>"　,はい,いいえ"</formula1>
    </dataValidation>
    <dataValidation type="list" allowBlank="1" showInputMessage="1" showErrorMessage="1" sqref="U24:V24">
      <formula1>"　,はい,いいえ"</formula1>
    </dataValidation>
    <dataValidation type="whole" allowBlank="1" showInputMessage="1" showErrorMessage="1" sqref="D10:M11">
      <formula1>0</formula1>
      <formula2>9</formula2>
    </dataValidation>
  </dataValidations>
  <pageMargins left="0.70866141732283472" right="0.70866141732283472" top="0.74803149606299213" bottom="0.47244094488188981" header="0.31496062992125984" footer="0.31496062992125984"/>
  <pageSetup paperSize="9" scale="3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D176"/>
  <sheetViews>
    <sheetView view="pageBreakPreview" topLeftCell="A151" zoomScale="55" zoomScaleNormal="70" zoomScaleSheetLayoutView="55" workbookViewId="0">
      <selection activeCell="B19" sqref="B19"/>
    </sheetView>
  </sheetViews>
  <sheetFormatPr defaultRowHeight="18.75"/>
  <cols>
    <col min="1" max="1" width="3.875" customWidth="1"/>
    <col min="2" max="2" width="22.375" customWidth="1"/>
    <col min="3" max="3" width="65.375" style="132" customWidth="1"/>
    <col min="4" max="5" width="9.75" customWidth="1"/>
    <col min="6" max="6" width="13.625" style="71" customWidth="1"/>
    <col min="7" max="7" width="16.25" style="71" customWidth="1"/>
    <col min="8" max="9" width="14.875" customWidth="1"/>
    <col min="10" max="10" width="43.875" style="132" customWidth="1"/>
    <col min="11" max="11" width="1.75" customWidth="1"/>
    <col min="12" max="12" width="20.625" customWidth="1"/>
    <col min="13" max="13" width="18.125" customWidth="1"/>
    <col min="14" max="14" width="3.875" customWidth="1"/>
  </cols>
  <sheetData>
    <row r="2" spans="1:30" s="4" customFormat="1" ht="30.75" customHeight="1">
      <c r="A2" s="81" t="s">
        <v>217</v>
      </c>
      <c r="B2" s="5"/>
      <c r="C2" s="126"/>
      <c r="D2" s="5"/>
      <c r="E2" s="6"/>
      <c r="F2" s="6"/>
      <c r="G2" s="6"/>
      <c r="H2" s="6"/>
      <c r="I2" s="6"/>
      <c r="J2" s="133"/>
      <c r="K2" s="6"/>
      <c r="L2" s="6"/>
      <c r="M2" s="6"/>
      <c r="N2" s="6"/>
      <c r="O2" s="6"/>
      <c r="P2" s="76"/>
      <c r="Q2" s="76"/>
      <c r="R2" s="76"/>
      <c r="S2" s="76"/>
      <c r="T2" s="76"/>
      <c r="U2" s="76"/>
      <c r="V2" s="76"/>
      <c r="W2" s="76"/>
      <c r="X2" s="76"/>
      <c r="Y2" s="76"/>
      <c r="Z2" s="76"/>
      <c r="AA2" s="76"/>
      <c r="AB2" s="76"/>
      <c r="AC2" s="76"/>
      <c r="AD2" s="76"/>
    </row>
    <row r="3" spans="1:30" ht="27" customHeight="1">
      <c r="A3" s="268" t="s">
        <v>210</v>
      </c>
      <c r="B3" s="269"/>
      <c r="C3" s="269"/>
      <c r="D3" s="269"/>
      <c r="E3" s="269"/>
      <c r="F3" s="269"/>
      <c r="G3" s="269"/>
      <c r="H3" s="269"/>
      <c r="I3" s="269"/>
      <c r="J3" s="269"/>
      <c r="K3" s="269"/>
      <c r="L3" s="269"/>
      <c r="M3" s="269"/>
      <c r="N3" s="269"/>
    </row>
    <row r="4" spans="1:30" s="45" customFormat="1" ht="10.5" customHeight="1">
      <c r="A4" s="42"/>
      <c r="B4" s="43"/>
      <c r="C4" s="127"/>
      <c r="D4" s="43"/>
      <c r="E4" s="43"/>
      <c r="F4" s="44"/>
      <c r="G4" s="44"/>
      <c r="H4" s="43"/>
      <c r="I4" s="43"/>
      <c r="J4" s="127"/>
      <c r="K4" s="43"/>
      <c r="L4" s="43"/>
      <c r="M4" s="43"/>
      <c r="N4" s="43"/>
    </row>
    <row r="5" spans="1:30" s="45" customFormat="1" ht="42.75" customHeight="1">
      <c r="A5" s="42"/>
      <c r="B5" s="73" t="s">
        <v>78</v>
      </c>
      <c r="C5" s="283" t="str">
        <f>'(様式5-1)所要額精算書'!D10&amp;'(様式5-1)所要額精算書'!E10&amp;'(様式5-1)所要額精算書'!F10&amp;'(様式5-1)所要額精算書'!G10&amp;'(様式5-1)所要額精算書'!H10&amp;'(様式5-1)所要額精算書'!I10&amp;'(様式5-1)所要額精算書'!J10&amp;'(様式5-1)所要額精算書'!K10&amp;'(様式5-1)所要額精算書'!L10&amp;'(様式5-1)所要額精算書'!M10</f>
        <v/>
      </c>
      <c r="D5" s="284"/>
      <c r="E5" s="285"/>
      <c r="F5" s="286" t="s">
        <v>1</v>
      </c>
      <c r="G5" s="287"/>
      <c r="H5" s="288" t="str">
        <f>IF('(様式5-1)所要額精算書'!Q10="","",'(様式5-1)所要額精算書'!Q10)</f>
        <v/>
      </c>
      <c r="I5" s="289"/>
      <c r="J5" s="289"/>
      <c r="K5" s="289"/>
      <c r="L5" s="289"/>
      <c r="M5" s="290"/>
    </row>
    <row r="6" spans="1:30" s="45" customFormat="1" ht="10.5" customHeight="1">
      <c r="A6" s="42"/>
      <c r="B6" s="43"/>
      <c r="C6" s="127"/>
      <c r="D6" s="43"/>
      <c r="E6" s="43"/>
      <c r="F6" s="44"/>
      <c r="G6" s="44"/>
      <c r="H6" s="43"/>
      <c r="I6" s="43"/>
      <c r="J6" s="127"/>
      <c r="K6" s="43"/>
      <c r="L6" s="43"/>
      <c r="M6" s="43"/>
      <c r="N6" s="43"/>
    </row>
    <row r="7" spans="1:30" s="45" customFormat="1" ht="26.25" customHeight="1">
      <c r="A7" s="42"/>
      <c r="B7" s="46" t="s">
        <v>154</v>
      </c>
      <c r="C7" s="127"/>
      <c r="D7" s="43"/>
      <c r="E7" s="43"/>
      <c r="F7" s="44"/>
      <c r="G7" s="44"/>
      <c r="H7" s="43"/>
      <c r="I7" s="43"/>
      <c r="J7" s="127"/>
      <c r="K7" s="43"/>
      <c r="L7" s="43"/>
      <c r="M7" s="43"/>
      <c r="N7" s="43"/>
    </row>
    <row r="8" spans="1:30" s="45" customFormat="1" ht="9" customHeight="1">
      <c r="A8" s="42"/>
      <c r="B8" s="46"/>
      <c r="C8" s="127"/>
      <c r="D8" s="43"/>
      <c r="E8" s="43"/>
      <c r="F8" s="44"/>
      <c r="G8" s="44"/>
      <c r="H8" s="43"/>
      <c r="I8" s="43"/>
      <c r="J8" s="127"/>
      <c r="K8" s="43"/>
      <c r="L8" s="43"/>
      <c r="M8" s="43"/>
      <c r="N8" s="43"/>
    </row>
    <row r="9" spans="1:30" s="45" customFormat="1" ht="26.25" customHeight="1">
      <c r="A9" s="42"/>
      <c r="B9" s="270" t="s">
        <v>155</v>
      </c>
      <c r="C9" s="270"/>
      <c r="D9" s="270"/>
      <c r="E9" s="86"/>
      <c r="F9" s="72" t="s">
        <v>209</v>
      </c>
      <c r="G9" s="43"/>
      <c r="H9" s="43"/>
      <c r="I9" s="43"/>
      <c r="J9" s="127"/>
      <c r="K9" s="43"/>
      <c r="L9" s="43"/>
      <c r="M9" s="43"/>
    </row>
    <row r="10" spans="1:30" s="45" customFormat="1" ht="26.25" customHeight="1">
      <c r="A10" s="42"/>
      <c r="B10" s="47" t="s">
        <v>156</v>
      </c>
      <c r="C10" s="127"/>
      <c r="D10" s="43"/>
      <c r="E10" s="43"/>
      <c r="F10" s="44"/>
      <c r="G10" s="44"/>
      <c r="H10" s="43"/>
      <c r="I10" s="43"/>
      <c r="J10" s="127"/>
      <c r="K10" s="43"/>
      <c r="L10" s="43"/>
      <c r="M10" s="43"/>
      <c r="N10" s="43"/>
    </row>
    <row r="11" spans="1:30" s="45" customFormat="1" ht="26.25" customHeight="1">
      <c r="A11" s="42"/>
      <c r="B11" s="271" t="s">
        <v>157</v>
      </c>
      <c r="C11" s="272"/>
      <c r="D11" s="272"/>
      <c r="E11" s="272"/>
      <c r="F11" s="272"/>
      <c r="G11" s="48" t="s">
        <v>158</v>
      </c>
      <c r="H11" s="272" t="s">
        <v>159</v>
      </c>
      <c r="I11" s="272"/>
      <c r="J11" s="273"/>
      <c r="K11" s="43"/>
      <c r="L11" s="49"/>
      <c r="M11" s="50" t="s">
        <v>160</v>
      </c>
      <c r="N11" s="43"/>
    </row>
    <row r="12" spans="1:30" s="45" customFormat="1" ht="26.25" customHeight="1">
      <c r="A12" s="42"/>
      <c r="B12" s="274"/>
      <c r="C12" s="275"/>
      <c r="D12" s="275"/>
      <c r="E12" s="275"/>
      <c r="F12" s="276"/>
      <c r="G12" s="144"/>
      <c r="H12" s="277"/>
      <c r="I12" s="275"/>
      <c r="J12" s="278"/>
      <c r="K12" s="43"/>
      <c r="L12" s="279" t="s">
        <v>161</v>
      </c>
      <c r="M12" s="280" t="str">
        <f>IF(E9="","",IF(E9="なし",0,SUM(G12:G14)))</f>
        <v/>
      </c>
      <c r="N12" s="291" t="str">
        <f>IF(M12='(様式5-1)所要額精算書'!V41,"","※")</f>
        <v/>
      </c>
    </row>
    <row r="13" spans="1:30" s="45" customFormat="1" ht="26.25" customHeight="1">
      <c r="A13" s="42"/>
      <c r="B13" s="274"/>
      <c r="C13" s="275"/>
      <c r="D13" s="275"/>
      <c r="E13" s="275"/>
      <c r="F13" s="276"/>
      <c r="G13" s="144"/>
      <c r="H13" s="277"/>
      <c r="I13" s="275"/>
      <c r="J13" s="278"/>
      <c r="K13" s="43"/>
      <c r="L13" s="279"/>
      <c r="M13" s="281"/>
      <c r="N13" s="291"/>
    </row>
    <row r="14" spans="1:30" s="45" customFormat="1" ht="26.25" customHeight="1">
      <c r="A14" s="42"/>
      <c r="B14" s="274"/>
      <c r="C14" s="275"/>
      <c r="D14" s="275"/>
      <c r="E14" s="275"/>
      <c r="F14" s="276"/>
      <c r="G14" s="144"/>
      <c r="H14" s="277"/>
      <c r="I14" s="275"/>
      <c r="J14" s="278"/>
      <c r="K14" s="43"/>
      <c r="L14" s="279"/>
      <c r="M14" s="282"/>
      <c r="N14" s="291"/>
    </row>
    <row r="15" spans="1:30" s="45" customFormat="1" ht="26.25" customHeight="1">
      <c r="A15" s="42"/>
      <c r="B15" s="43"/>
      <c r="C15" s="127"/>
      <c r="D15" s="43"/>
      <c r="E15" s="43"/>
      <c r="F15" s="44"/>
      <c r="G15" s="44"/>
      <c r="H15" s="43"/>
      <c r="I15" s="43"/>
      <c r="J15" s="127"/>
      <c r="K15" s="43"/>
      <c r="L15" s="292" t="str">
        <f>IF(N12="","","※ 所要額精算書の額と異なります。")</f>
        <v/>
      </c>
      <c r="M15" s="292"/>
      <c r="N15" s="292"/>
    </row>
    <row r="16" spans="1:30" s="45" customFormat="1" ht="26.25" customHeight="1">
      <c r="A16" s="42"/>
      <c r="B16" s="46" t="s">
        <v>162</v>
      </c>
      <c r="C16" s="127"/>
      <c r="D16" s="43"/>
      <c r="E16" s="43"/>
      <c r="F16" s="44"/>
      <c r="G16" s="44"/>
      <c r="H16" s="43"/>
      <c r="I16" s="43"/>
      <c r="J16" s="127"/>
      <c r="K16" s="43"/>
      <c r="L16" s="43"/>
      <c r="M16" s="43"/>
      <c r="N16" s="43"/>
    </row>
    <row r="17" spans="1:15" s="45" customFormat="1" ht="9" customHeight="1">
      <c r="A17" s="32"/>
      <c r="B17" s="51"/>
      <c r="C17" s="128"/>
      <c r="D17" s="51"/>
      <c r="E17" s="51"/>
      <c r="F17" s="52"/>
      <c r="G17" s="52"/>
      <c r="H17" s="51"/>
      <c r="I17" s="51"/>
      <c r="J17" s="128"/>
      <c r="K17" s="51"/>
      <c r="L17" s="51"/>
      <c r="M17" s="51"/>
      <c r="N17" s="53"/>
    </row>
    <row r="18" spans="1:15" s="45" customFormat="1" ht="26.25" customHeight="1">
      <c r="A18" s="54"/>
      <c r="B18" s="55" t="s">
        <v>59</v>
      </c>
      <c r="C18" s="129" t="s">
        <v>163</v>
      </c>
      <c r="D18" s="57" t="s">
        <v>164</v>
      </c>
      <c r="E18" s="57" t="s">
        <v>165</v>
      </c>
      <c r="F18" s="48" t="s">
        <v>166</v>
      </c>
      <c r="G18" s="48" t="s">
        <v>167</v>
      </c>
      <c r="H18" s="57" t="s">
        <v>168</v>
      </c>
      <c r="I18" s="57" t="s">
        <v>169</v>
      </c>
      <c r="J18" s="134" t="s">
        <v>170</v>
      </c>
      <c r="K18" s="59"/>
      <c r="L18" s="51"/>
      <c r="M18" s="51"/>
      <c r="N18" s="59"/>
      <c r="O18" s="43"/>
    </row>
    <row r="19" spans="1:15" ht="26.25" customHeight="1">
      <c r="A19" s="60"/>
      <c r="B19" s="84"/>
      <c r="C19" s="130"/>
      <c r="D19" s="85"/>
      <c r="E19" s="85"/>
      <c r="F19" s="137"/>
      <c r="G19" s="138" t="str">
        <f>IF(D19*F19=0,"",D19*F19)</f>
        <v/>
      </c>
      <c r="H19" s="139"/>
      <c r="I19" s="139"/>
      <c r="J19" s="135"/>
      <c r="K19" s="61"/>
      <c r="L19" s="41" t="s">
        <v>171</v>
      </c>
      <c r="M19" s="41" t="s">
        <v>172</v>
      </c>
      <c r="N19" s="77"/>
    </row>
    <row r="20" spans="1:15" ht="26.25" customHeight="1">
      <c r="A20" s="60"/>
      <c r="B20" s="84"/>
      <c r="C20" s="130"/>
      <c r="D20" s="85"/>
      <c r="E20" s="85"/>
      <c r="F20" s="137"/>
      <c r="G20" s="138" t="str">
        <f t="shared" ref="G20:G82" si="0">IF(D20*F20=0,"",D20*F20)</f>
        <v/>
      </c>
      <c r="H20" s="139"/>
      <c r="I20" s="139"/>
      <c r="J20" s="135"/>
      <c r="K20" s="61"/>
      <c r="L20" s="62" t="s">
        <v>51</v>
      </c>
      <c r="M20" s="140" t="str">
        <f t="shared" ref="M20:M28" si="1">IF(COUNTIF($G$19:$G$174,"")=156,"",SUMIF($B$19:$B$174,L20,$G$19:$G$174))</f>
        <v/>
      </c>
      <c r="N20" s="78" t="str">
        <f>IF(M20='(様式5-1)所要額精算書'!R31,"","※")</f>
        <v/>
      </c>
    </row>
    <row r="21" spans="1:15" ht="26.25" customHeight="1">
      <c r="A21" s="60"/>
      <c r="B21" s="84"/>
      <c r="C21" s="130"/>
      <c r="D21" s="85"/>
      <c r="E21" s="85"/>
      <c r="F21" s="137"/>
      <c r="G21" s="138" t="str">
        <f>IF(D21*F21=0,"",D21*F21)</f>
        <v/>
      </c>
      <c r="H21" s="139"/>
      <c r="I21" s="139"/>
      <c r="J21" s="135"/>
      <c r="K21" s="61"/>
      <c r="L21" s="62" t="s">
        <v>3</v>
      </c>
      <c r="M21" s="140" t="str">
        <f t="shared" si="1"/>
        <v/>
      </c>
      <c r="N21" s="78" t="str">
        <f>IF(M21='(様式5-1)所要額精算書'!R32,"","※")</f>
        <v/>
      </c>
    </row>
    <row r="22" spans="1:15" ht="26.25" customHeight="1">
      <c r="A22" s="60"/>
      <c r="B22" s="84"/>
      <c r="C22" s="130"/>
      <c r="D22" s="85"/>
      <c r="E22" s="85"/>
      <c r="F22" s="137"/>
      <c r="G22" s="138" t="str">
        <f t="shared" si="0"/>
        <v/>
      </c>
      <c r="H22" s="139"/>
      <c r="I22" s="139"/>
      <c r="J22" s="135"/>
      <c r="K22" s="61"/>
      <c r="L22" s="62" t="s">
        <v>52</v>
      </c>
      <c r="M22" s="140" t="str">
        <f t="shared" si="1"/>
        <v/>
      </c>
      <c r="N22" s="78" t="str">
        <f>IF(M22='(様式5-1)所要額精算書'!R33,"","※")</f>
        <v/>
      </c>
    </row>
    <row r="23" spans="1:15" ht="26.25" customHeight="1">
      <c r="A23" s="60"/>
      <c r="B23" s="84"/>
      <c r="C23" s="130"/>
      <c r="D23" s="85"/>
      <c r="E23" s="85"/>
      <c r="F23" s="137"/>
      <c r="G23" s="138" t="str">
        <f t="shared" si="0"/>
        <v/>
      </c>
      <c r="H23" s="139"/>
      <c r="I23" s="139"/>
      <c r="J23" s="135"/>
      <c r="K23" s="61"/>
      <c r="L23" s="62" t="s">
        <v>53</v>
      </c>
      <c r="M23" s="140" t="str">
        <f t="shared" si="1"/>
        <v/>
      </c>
      <c r="N23" s="78" t="str">
        <f>IF(M23='(様式5-1)所要額精算書'!R34,"","※")</f>
        <v/>
      </c>
    </row>
    <row r="24" spans="1:15" ht="26.25" customHeight="1">
      <c r="A24" s="60"/>
      <c r="B24" s="84"/>
      <c r="C24" s="130"/>
      <c r="D24" s="85"/>
      <c r="E24" s="85"/>
      <c r="F24" s="137"/>
      <c r="G24" s="138" t="str">
        <f t="shared" si="0"/>
        <v/>
      </c>
      <c r="H24" s="139"/>
      <c r="I24" s="139"/>
      <c r="J24" s="135"/>
      <c r="K24" s="61"/>
      <c r="L24" s="62" t="s">
        <v>54</v>
      </c>
      <c r="M24" s="140" t="str">
        <f t="shared" si="1"/>
        <v/>
      </c>
      <c r="N24" s="78" t="str">
        <f>IF(M24='(様式5-1)所要額精算書'!R35,"","※")</f>
        <v/>
      </c>
    </row>
    <row r="25" spans="1:15" ht="26.25" customHeight="1">
      <c r="A25" s="60"/>
      <c r="B25" s="84"/>
      <c r="C25" s="130"/>
      <c r="D25" s="85"/>
      <c r="E25" s="85"/>
      <c r="F25" s="137"/>
      <c r="G25" s="138" t="str">
        <f t="shared" si="0"/>
        <v/>
      </c>
      <c r="H25" s="139"/>
      <c r="I25" s="139"/>
      <c r="J25" s="135"/>
      <c r="K25" s="61"/>
      <c r="L25" s="62" t="s">
        <v>55</v>
      </c>
      <c r="M25" s="140" t="str">
        <f t="shared" si="1"/>
        <v/>
      </c>
      <c r="N25" s="78" t="str">
        <f>IF(M25='(様式5-1)所要額精算書'!R36,"","※")</f>
        <v/>
      </c>
    </row>
    <row r="26" spans="1:15" ht="26.25" customHeight="1">
      <c r="A26" s="60"/>
      <c r="B26" s="84"/>
      <c r="C26" s="130"/>
      <c r="D26" s="85"/>
      <c r="E26" s="85"/>
      <c r="F26" s="137"/>
      <c r="G26" s="138" t="str">
        <f t="shared" si="0"/>
        <v/>
      </c>
      <c r="H26" s="139"/>
      <c r="I26" s="139"/>
      <c r="J26" s="135"/>
      <c r="K26" s="61"/>
      <c r="L26" s="62" t="s">
        <v>56</v>
      </c>
      <c r="M26" s="140" t="str">
        <f t="shared" si="1"/>
        <v/>
      </c>
      <c r="N26" s="78" t="str">
        <f>IF(M26='(様式5-1)所要額精算書'!R37,"","※")</f>
        <v/>
      </c>
    </row>
    <row r="27" spans="1:15" ht="26.25" customHeight="1">
      <c r="A27" s="60"/>
      <c r="B27" s="84"/>
      <c r="C27" s="130"/>
      <c r="D27" s="85"/>
      <c r="E27" s="85"/>
      <c r="F27" s="137"/>
      <c r="G27" s="138" t="str">
        <f t="shared" si="0"/>
        <v/>
      </c>
      <c r="H27" s="139"/>
      <c r="I27" s="139"/>
      <c r="J27" s="135"/>
      <c r="K27" s="61"/>
      <c r="L27" s="62" t="s">
        <v>57</v>
      </c>
      <c r="M27" s="140" t="str">
        <f t="shared" si="1"/>
        <v/>
      </c>
      <c r="N27" s="78" t="str">
        <f>IF(M27='(様式5-1)所要額精算書'!R38,"","※")</f>
        <v/>
      </c>
    </row>
    <row r="28" spans="1:15" ht="26.25" customHeight="1" thickBot="1">
      <c r="A28" s="60"/>
      <c r="B28" s="84"/>
      <c r="C28" s="130"/>
      <c r="D28" s="85"/>
      <c r="E28" s="85"/>
      <c r="F28" s="137"/>
      <c r="G28" s="138" t="str">
        <f t="shared" si="0"/>
        <v/>
      </c>
      <c r="H28" s="139"/>
      <c r="I28" s="139"/>
      <c r="J28" s="135"/>
      <c r="K28" s="61"/>
      <c r="L28" s="64" t="s">
        <v>58</v>
      </c>
      <c r="M28" s="141" t="str">
        <f t="shared" si="1"/>
        <v/>
      </c>
      <c r="N28" s="78" t="str">
        <f>IF(M28='(様式5-1)所要額精算書'!R39,"","※")</f>
        <v/>
      </c>
    </row>
    <row r="29" spans="1:15" ht="26.25" customHeight="1" thickTop="1">
      <c r="A29" s="68"/>
      <c r="B29" s="84"/>
      <c r="C29" s="130"/>
      <c r="D29" s="85"/>
      <c r="E29" s="85"/>
      <c r="F29" s="137"/>
      <c r="G29" s="138" t="str">
        <f t="shared" si="0"/>
        <v/>
      </c>
      <c r="H29" s="139"/>
      <c r="I29" s="139"/>
      <c r="J29" s="135"/>
      <c r="K29" s="68"/>
      <c r="L29" s="66" t="s">
        <v>189</v>
      </c>
      <c r="M29" s="142" t="str">
        <f>IF(COUNTIF(M20:M28,"")=9,"",SUM(M20:M28))</f>
        <v/>
      </c>
      <c r="N29" s="78" t="str">
        <f>IF(M29='(様式5-1)所要額精算書'!R40,"","※")</f>
        <v/>
      </c>
    </row>
    <row r="30" spans="1:15" ht="26.25" customHeight="1">
      <c r="A30" s="32"/>
      <c r="B30" s="84"/>
      <c r="C30" s="130"/>
      <c r="D30" s="85"/>
      <c r="E30" s="85"/>
      <c r="F30" s="137"/>
      <c r="G30" s="138" t="str">
        <f t="shared" si="0"/>
        <v/>
      </c>
      <c r="H30" s="139"/>
      <c r="I30" s="139"/>
      <c r="J30" s="135"/>
      <c r="K30" s="68"/>
      <c r="L30" s="293" t="str">
        <f>IF(COUNTIF(N20:N29,"※" )&gt;=1,"※ 所要額精算書の額と異なります。","")</f>
        <v/>
      </c>
      <c r="M30" s="293"/>
      <c r="N30" s="293"/>
    </row>
    <row r="31" spans="1:15" ht="26.25" customHeight="1">
      <c r="B31" s="84"/>
      <c r="C31" s="130"/>
      <c r="D31" s="85"/>
      <c r="E31" s="85"/>
      <c r="F31" s="137"/>
      <c r="G31" s="138" t="str">
        <f t="shared" si="0"/>
        <v/>
      </c>
      <c r="H31" s="139"/>
      <c r="I31" s="139"/>
      <c r="J31" s="135"/>
      <c r="K31" s="68"/>
      <c r="L31" s="68"/>
      <c r="M31" s="68"/>
      <c r="N31" s="68"/>
    </row>
    <row r="32" spans="1:15" ht="26.25" customHeight="1">
      <c r="B32" s="84"/>
      <c r="C32" s="130"/>
      <c r="D32" s="85"/>
      <c r="E32" s="85"/>
      <c r="F32" s="137"/>
      <c r="G32" s="138" t="str">
        <f t="shared" si="0"/>
        <v/>
      </c>
      <c r="H32" s="139"/>
      <c r="I32" s="139"/>
      <c r="J32" s="135"/>
      <c r="K32" s="68"/>
      <c r="L32" s="68"/>
      <c r="M32" s="68"/>
      <c r="N32" s="68"/>
    </row>
    <row r="33" spans="2:11" ht="26.25" customHeight="1">
      <c r="B33" s="84"/>
      <c r="C33" s="130"/>
      <c r="D33" s="85"/>
      <c r="E33" s="85"/>
      <c r="F33" s="137"/>
      <c r="G33" s="138" t="str">
        <f t="shared" si="0"/>
        <v/>
      </c>
      <c r="H33" s="139"/>
      <c r="I33" s="139"/>
      <c r="J33" s="135"/>
      <c r="K33" s="68"/>
    </row>
    <row r="34" spans="2:11" ht="26.25" customHeight="1">
      <c r="B34" s="84"/>
      <c r="C34" s="130"/>
      <c r="D34" s="85"/>
      <c r="E34" s="85"/>
      <c r="F34" s="137"/>
      <c r="G34" s="138" t="str">
        <f t="shared" si="0"/>
        <v/>
      </c>
      <c r="H34" s="139"/>
      <c r="I34" s="139"/>
      <c r="J34" s="135"/>
    </row>
    <row r="35" spans="2:11" ht="26.25" customHeight="1">
      <c r="B35" s="84"/>
      <c r="C35" s="130"/>
      <c r="D35" s="85"/>
      <c r="E35" s="85"/>
      <c r="F35" s="137"/>
      <c r="G35" s="138" t="str">
        <f t="shared" si="0"/>
        <v/>
      </c>
      <c r="H35" s="139"/>
      <c r="I35" s="139"/>
      <c r="J35" s="135"/>
    </row>
    <row r="36" spans="2:11" ht="26.25" customHeight="1">
      <c r="B36" s="84"/>
      <c r="C36" s="130"/>
      <c r="D36" s="85"/>
      <c r="E36" s="85"/>
      <c r="F36" s="137"/>
      <c r="G36" s="138" t="str">
        <f t="shared" si="0"/>
        <v/>
      </c>
      <c r="H36" s="139"/>
      <c r="I36" s="139"/>
      <c r="J36" s="135"/>
    </row>
    <row r="37" spans="2:11" ht="26.25" customHeight="1">
      <c r="B37" s="84"/>
      <c r="C37" s="130"/>
      <c r="D37" s="85"/>
      <c r="E37" s="85"/>
      <c r="F37" s="137"/>
      <c r="G37" s="138" t="str">
        <f t="shared" si="0"/>
        <v/>
      </c>
      <c r="H37" s="139"/>
      <c r="I37" s="139"/>
      <c r="J37" s="135"/>
    </row>
    <row r="38" spans="2:11" ht="26.25" customHeight="1">
      <c r="B38" s="84"/>
      <c r="C38" s="130"/>
      <c r="D38" s="85"/>
      <c r="E38" s="85"/>
      <c r="F38" s="137"/>
      <c r="G38" s="138" t="str">
        <f t="shared" si="0"/>
        <v/>
      </c>
      <c r="H38" s="139"/>
      <c r="I38" s="139"/>
      <c r="J38" s="135"/>
    </row>
    <row r="39" spans="2:11" ht="26.25" customHeight="1">
      <c r="B39" s="84"/>
      <c r="C39" s="130"/>
      <c r="D39" s="85"/>
      <c r="E39" s="85"/>
      <c r="F39" s="137"/>
      <c r="G39" s="138" t="str">
        <f t="shared" si="0"/>
        <v/>
      </c>
      <c r="H39" s="139"/>
      <c r="I39" s="139"/>
      <c r="J39" s="135"/>
    </row>
    <row r="40" spans="2:11" ht="26.25" customHeight="1">
      <c r="B40" s="84"/>
      <c r="C40" s="130"/>
      <c r="D40" s="85"/>
      <c r="E40" s="85"/>
      <c r="F40" s="137"/>
      <c r="G40" s="138" t="str">
        <f t="shared" si="0"/>
        <v/>
      </c>
      <c r="H40" s="139"/>
      <c r="I40" s="139"/>
      <c r="J40" s="135"/>
    </row>
    <row r="41" spans="2:11" ht="26.25" customHeight="1">
      <c r="B41" s="84"/>
      <c r="C41" s="130"/>
      <c r="D41" s="85"/>
      <c r="E41" s="85"/>
      <c r="F41" s="137"/>
      <c r="G41" s="138" t="str">
        <f t="shared" si="0"/>
        <v/>
      </c>
      <c r="H41" s="139"/>
      <c r="I41" s="139"/>
      <c r="J41" s="135"/>
    </row>
    <row r="42" spans="2:11" ht="26.25" customHeight="1">
      <c r="B42" s="84"/>
      <c r="C42" s="130"/>
      <c r="D42" s="85"/>
      <c r="E42" s="85"/>
      <c r="F42" s="137"/>
      <c r="G42" s="138" t="str">
        <f t="shared" si="0"/>
        <v/>
      </c>
      <c r="H42" s="139"/>
      <c r="I42" s="139"/>
      <c r="J42" s="135"/>
    </row>
    <row r="43" spans="2:11" ht="26.25" customHeight="1">
      <c r="B43" s="84"/>
      <c r="C43" s="130"/>
      <c r="D43" s="85"/>
      <c r="E43" s="85"/>
      <c r="F43" s="137"/>
      <c r="G43" s="138" t="str">
        <f t="shared" si="0"/>
        <v/>
      </c>
      <c r="H43" s="139"/>
      <c r="I43" s="139"/>
      <c r="J43" s="135"/>
    </row>
    <row r="44" spans="2:11" ht="26.25" customHeight="1">
      <c r="B44" s="84"/>
      <c r="C44" s="130"/>
      <c r="D44" s="85"/>
      <c r="E44" s="85"/>
      <c r="F44" s="137"/>
      <c r="G44" s="138" t="str">
        <f t="shared" si="0"/>
        <v/>
      </c>
      <c r="H44" s="139"/>
      <c r="I44" s="139"/>
      <c r="J44" s="135"/>
    </row>
    <row r="45" spans="2:11" ht="26.25" customHeight="1">
      <c r="B45" s="84"/>
      <c r="C45" s="130"/>
      <c r="D45" s="85"/>
      <c r="E45" s="85"/>
      <c r="F45" s="137"/>
      <c r="G45" s="138" t="str">
        <f t="shared" si="0"/>
        <v/>
      </c>
      <c r="H45" s="139"/>
      <c r="I45" s="139"/>
      <c r="J45" s="135"/>
    </row>
    <row r="46" spans="2:11" ht="26.25" customHeight="1">
      <c r="B46" s="84"/>
      <c r="C46" s="130"/>
      <c r="D46" s="85"/>
      <c r="E46" s="85"/>
      <c r="F46" s="137"/>
      <c r="G46" s="138" t="str">
        <f t="shared" si="0"/>
        <v/>
      </c>
      <c r="H46" s="139"/>
      <c r="I46" s="139"/>
      <c r="J46" s="135"/>
    </row>
    <row r="47" spans="2:11" ht="26.25" customHeight="1">
      <c r="B47" s="84"/>
      <c r="C47" s="130"/>
      <c r="D47" s="85"/>
      <c r="E47" s="85"/>
      <c r="F47" s="137"/>
      <c r="G47" s="138" t="str">
        <f t="shared" si="0"/>
        <v/>
      </c>
      <c r="H47" s="139"/>
      <c r="I47" s="139"/>
      <c r="J47" s="135"/>
    </row>
    <row r="48" spans="2:11" ht="26.25" customHeight="1">
      <c r="B48" s="84"/>
      <c r="C48" s="130"/>
      <c r="D48" s="85"/>
      <c r="E48" s="85"/>
      <c r="F48" s="137"/>
      <c r="G48" s="138" t="str">
        <f t="shared" si="0"/>
        <v/>
      </c>
      <c r="H48" s="139"/>
      <c r="I48" s="139"/>
      <c r="J48" s="135"/>
    </row>
    <row r="49" spans="2:10" ht="26.25" customHeight="1">
      <c r="B49" s="84"/>
      <c r="C49" s="130"/>
      <c r="D49" s="85"/>
      <c r="E49" s="85"/>
      <c r="F49" s="137"/>
      <c r="G49" s="138" t="str">
        <f t="shared" si="0"/>
        <v/>
      </c>
      <c r="H49" s="139"/>
      <c r="I49" s="139"/>
      <c r="J49" s="135"/>
    </row>
    <row r="50" spans="2:10" ht="26.25" customHeight="1">
      <c r="B50" s="84"/>
      <c r="C50" s="130"/>
      <c r="D50" s="85"/>
      <c r="E50" s="85"/>
      <c r="F50" s="137"/>
      <c r="G50" s="138" t="str">
        <f t="shared" si="0"/>
        <v/>
      </c>
      <c r="H50" s="139"/>
      <c r="I50" s="139"/>
      <c r="J50" s="135"/>
    </row>
    <row r="51" spans="2:10" ht="26.25" customHeight="1">
      <c r="B51" s="84"/>
      <c r="C51" s="130"/>
      <c r="D51" s="85"/>
      <c r="E51" s="85"/>
      <c r="F51" s="137"/>
      <c r="G51" s="138" t="str">
        <f t="shared" si="0"/>
        <v/>
      </c>
      <c r="H51" s="139"/>
      <c r="I51" s="139"/>
      <c r="J51" s="135"/>
    </row>
    <row r="52" spans="2:10" ht="26.25" customHeight="1">
      <c r="B52" s="84"/>
      <c r="C52" s="130"/>
      <c r="D52" s="85"/>
      <c r="E52" s="85"/>
      <c r="F52" s="137"/>
      <c r="G52" s="138" t="str">
        <f t="shared" si="0"/>
        <v/>
      </c>
      <c r="H52" s="139"/>
      <c r="I52" s="139"/>
      <c r="J52" s="135"/>
    </row>
    <row r="53" spans="2:10" ht="26.25" customHeight="1">
      <c r="B53" s="84"/>
      <c r="C53" s="130"/>
      <c r="D53" s="85"/>
      <c r="E53" s="85"/>
      <c r="F53" s="137"/>
      <c r="G53" s="138" t="str">
        <f t="shared" si="0"/>
        <v/>
      </c>
      <c r="H53" s="139"/>
      <c r="I53" s="139"/>
      <c r="J53" s="135"/>
    </row>
    <row r="54" spans="2:10" ht="26.25" customHeight="1">
      <c r="B54" s="84"/>
      <c r="C54" s="130"/>
      <c r="D54" s="85"/>
      <c r="E54" s="85"/>
      <c r="F54" s="137"/>
      <c r="G54" s="138" t="str">
        <f t="shared" si="0"/>
        <v/>
      </c>
      <c r="H54" s="139"/>
      <c r="I54" s="139"/>
      <c r="J54" s="135"/>
    </row>
    <row r="55" spans="2:10" ht="26.25" customHeight="1">
      <c r="B55" s="84"/>
      <c r="C55" s="130"/>
      <c r="D55" s="85"/>
      <c r="E55" s="85"/>
      <c r="F55" s="137"/>
      <c r="G55" s="138" t="str">
        <f t="shared" si="0"/>
        <v/>
      </c>
      <c r="H55" s="139"/>
      <c r="I55" s="139"/>
      <c r="J55" s="135"/>
    </row>
    <row r="56" spans="2:10" ht="26.25" customHeight="1">
      <c r="B56" s="84"/>
      <c r="C56" s="130"/>
      <c r="D56" s="85"/>
      <c r="E56" s="85"/>
      <c r="F56" s="137"/>
      <c r="G56" s="138" t="str">
        <f t="shared" si="0"/>
        <v/>
      </c>
      <c r="H56" s="139"/>
      <c r="I56" s="139"/>
      <c r="J56" s="135"/>
    </row>
    <row r="57" spans="2:10" ht="26.25" customHeight="1">
      <c r="B57" s="84"/>
      <c r="C57" s="130"/>
      <c r="D57" s="85"/>
      <c r="E57" s="85"/>
      <c r="F57" s="137"/>
      <c r="G57" s="138" t="str">
        <f t="shared" si="0"/>
        <v/>
      </c>
      <c r="H57" s="139"/>
      <c r="I57" s="139"/>
      <c r="J57" s="135"/>
    </row>
    <row r="58" spans="2:10" ht="26.25" customHeight="1">
      <c r="B58" s="84"/>
      <c r="C58" s="130"/>
      <c r="D58" s="85"/>
      <c r="E58" s="85"/>
      <c r="F58" s="137"/>
      <c r="G58" s="138" t="str">
        <f t="shared" si="0"/>
        <v/>
      </c>
      <c r="H58" s="139"/>
      <c r="I58" s="139"/>
      <c r="J58" s="135"/>
    </row>
    <row r="59" spans="2:10" ht="26.25" customHeight="1">
      <c r="B59" s="84"/>
      <c r="C59" s="130"/>
      <c r="D59" s="85"/>
      <c r="E59" s="85"/>
      <c r="F59" s="137"/>
      <c r="G59" s="138" t="str">
        <f t="shared" si="0"/>
        <v/>
      </c>
      <c r="H59" s="139"/>
      <c r="I59" s="139"/>
      <c r="J59" s="135"/>
    </row>
    <row r="60" spans="2:10" ht="26.25" customHeight="1">
      <c r="B60" s="84"/>
      <c r="C60" s="130"/>
      <c r="D60" s="85"/>
      <c r="E60" s="85"/>
      <c r="F60" s="137"/>
      <c r="G60" s="138" t="str">
        <f t="shared" si="0"/>
        <v/>
      </c>
      <c r="H60" s="139"/>
      <c r="I60" s="139"/>
      <c r="J60" s="135"/>
    </row>
    <row r="61" spans="2:10" ht="26.25" customHeight="1">
      <c r="B61" s="84"/>
      <c r="C61" s="130"/>
      <c r="D61" s="85"/>
      <c r="E61" s="85"/>
      <c r="F61" s="137"/>
      <c r="G61" s="138" t="str">
        <f t="shared" si="0"/>
        <v/>
      </c>
      <c r="H61" s="139"/>
      <c r="I61" s="139"/>
      <c r="J61" s="135"/>
    </row>
    <row r="62" spans="2:10" ht="26.25" customHeight="1">
      <c r="B62" s="84"/>
      <c r="C62" s="130"/>
      <c r="D62" s="85"/>
      <c r="E62" s="85"/>
      <c r="F62" s="137"/>
      <c r="G62" s="138" t="str">
        <f t="shared" si="0"/>
        <v/>
      </c>
      <c r="H62" s="139"/>
      <c r="I62" s="139"/>
      <c r="J62" s="135"/>
    </row>
    <row r="63" spans="2:10" ht="26.25" customHeight="1">
      <c r="B63" s="84"/>
      <c r="C63" s="130"/>
      <c r="D63" s="85"/>
      <c r="E63" s="85"/>
      <c r="F63" s="137"/>
      <c r="G63" s="138" t="str">
        <f t="shared" si="0"/>
        <v/>
      </c>
      <c r="H63" s="139"/>
      <c r="I63" s="139"/>
      <c r="J63" s="135"/>
    </row>
    <row r="64" spans="2:10" ht="26.25" customHeight="1">
      <c r="B64" s="84"/>
      <c r="C64" s="130"/>
      <c r="D64" s="85"/>
      <c r="E64" s="85"/>
      <c r="F64" s="137"/>
      <c r="G64" s="138" t="str">
        <f t="shared" si="0"/>
        <v/>
      </c>
      <c r="H64" s="139"/>
      <c r="I64" s="139"/>
      <c r="J64" s="135"/>
    </row>
    <row r="65" spans="2:10" ht="26.25" customHeight="1">
      <c r="B65" s="84"/>
      <c r="C65" s="130"/>
      <c r="D65" s="85"/>
      <c r="E65" s="85"/>
      <c r="F65" s="137"/>
      <c r="G65" s="138" t="str">
        <f t="shared" si="0"/>
        <v/>
      </c>
      <c r="H65" s="139"/>
      <c r="I65" s="139"/>
      <c r="J65" s="135"/>
    </row>
    <row r="66" spans="2:10" ht="26.25" customHeight="1">
      <c r="B66" s="84"/>
      <c r="C66" s="130"/>
      <c r="D66" s="85"/>
      <c r="E66" s="85"/>
      <c r="F66" s="137"/>
      <c r="G66" s="138" t="str">
        <f t="shared" si="0"/>
        <v/>
      </c>
      <c r="H66" s="139"/>
      <c r="I66" s="139"/>
      <c r="J66" s="135"/>
    </row>
    <row r="67" spans="2:10" ht="26.25" customHeight="1">
      <c r="B67" s="84"/>
      <c r="C67" s="130"/>
      <c r="D67" s="85"/>
      <c r="E67" s="85"/>
      <c r="F67" s="137"/>
      <c r="G67" s="138" t="str">
        <f t="shared" si="0"/>
        <v/>
      </c>
      <c r="H67" s="139"/>
      <c r="I67" s="139"/>
      <c r="J67" s="135"/>
    </row>
    <row r="68" spans="2:10" ht="26.25" customHeight="1">
      <c r="B68" s="84"/>
      <c r="C68" s="130"/>
      <c r="D68" s="85"/>
      <c r="E68" s="85"/>
      <c r="F68" s="137"/>
      <c r="G68" s="138" t="str">
        <f t="shared" si="0"/>
        <v/>
      </c>
      <c r="H68" s="139"/>
      <c r="I68" s="139"/>
      <c r="J68" s="135"/>
    </row>
    <row r="69" spans="2:10" ht="26.25" customHeight="1">
      <c r="B69" s="84"/>
      <c r="C69" s="130"/>
      <c r="D69" s="85"/>
      <c r="E69" s="85"/>
      <c r="F69" s="137"/>
      <c r="G69" s="138" t="str">
        <f t="shared" si="0"/>
        <v/>
      </c>
      <c r="H69" s="139"/>
      <c r="I69" s="139"/>
      <c r="J69" s="135"/>
    </row>
    <row r="70" spans="2:10" ht="26.25" customHeight="1">
      <c r="B70" s="84"/>
      <c r="C70" s="130"/>
      <c r="D70" s="85"/>
      <c r="E70" s="85"/>
      <c r="F70" s="137"/>
      <c r="G70" s="138" t="str">
        <f t="shared" si="0"/>
        <v/>
      </c>
      <c r="H70" s="139"/>
      <c r="I70" s="139"/>
      <c r="J70" s="135"/>
    </row>
    <row r="71" spans="2:10" ht="26.25" customHeight="1">
      <c r="B71" s="84"/>
      <c r="C71" s="130"/>
      <c r="D71" s="85"/>
      <c r="E71" s="85"/>
      <c r="F71" s="137"/>
      <c r="G71" s="138" t="str">
        <f t="shared" si="0"/>
        <v/>
      </c>
      <c r="H71" s="139"/>
      <c r="I71" s="139"/>
      <c r="J71" s="135"/>
    </row>
    <row r="72" spans="2:10" ht="26.25" customHeight="1">
      <c r="B72" s="84"/>
      <c r="C72" s="130"/>
      <c r="D72" s="85"/>
      <c r="E72" s="85"/>
      <c r="F72" s="137"/>
      <c r="G72" s="138" t="str">
        <f t="shared" si="0"/>
        <v/>
      </c>
      <c r="H72" s="139"/>
      <c r="I72" s="139"/>
      <c r="J72" s="135"/>
    </row>
    <row r="73" spans="2:10" ht="26.25" customHeight="1">
      <c r="B73" s="84"/>
      <c r="C73" s="130"/>
      <c r="D73" s="85"/>
      <c r="E73" s="85"/>
      <c r="F73" s="137"/>
      <c r="G73" s="138" t="str">
        <f t="shared" si="0"/>
        <v/>
      </c>
      <c r="H73" s="139"/>
      <c r="I73" s="139"/>
      <c r="J73" s="135"/>
    </row>
    <row r="74" spans="2:10" ht="26.25" customHeight="1">
      <c r="B74" s="84"/>
      <c r="C74" s="130"/>
      <c r="D74" s="85"/>
      <c r="E74" s="85"/>
      <c r="F74" s="137"/>
      <c r="G74" s="138" t="str">
        <f t="shared" si="0"/>
        <v/>
      </c>
      <c r="H74" s="139"/>
      <c r="I74" s="139"/>
      <c r="J74" s="135"/>
    </row>
    <row r="75" spans="2:10" ht="26.25" customHeight="1">
      <c r="B75" s="84"/>
      <c r="C75" s="130"/>
      <c r="D75" s="85"/>
      <c r="E75" s="85"/>
      <c r="F75" s="137"/>
      <c r="G75" s="138" t="str">
        <f t="shared" si="0"/>
        <v/>
      </c>
      <c r="H75" s="139"/>
      <c r="I75" s="139"/>
      <c r="J75" s="135"/>
    </row>
    <row r="76" spans="2:10" ht="26.25" customHeight="1">
      <c r="B76" s="84"/>
      <c r="C76" s="130"/>
      <c r="D76" s="85"/>
      <c r="E76" s="85"/>
      <c r="F76" s="137"/>
      <c r="G76" s="138" t="str">
        <f t="shared" si="0"/>
        <v/>
      </c>
      <c r="H76" s="139"/>
      <c r="I76" s="139"/>
      <c r="J76" s="135"/>
    </row>
    <row r="77" spans="2:10" ht="26.25" customHeight="1">
      <c r="B77" s="84"/>
      <c r="C77" s="130"/>
      <c r="D77" s="85"/>
      <c r="E77" s="85"/>
      <c r="F77" s="137"/>
      <c r="G77" s="138" t="str">
        <f t="shared" si="0"/>
        <v/>
      </c>
      <c r="H77" s="139"/>
      <c r="I77" s="139"/>
      <c r="J77" s="135"/>
    </row>
    <row r="78" spans="2:10" ht="26.25" customHeight="1">
      <c r="B78" s="84"/>
      <c r="C78" s="130"/>
      <c r="D78" s="85"/>
      <c r="E78" s="85"/>
      <c r="F78" s="137"/>
      <c r="G78" s="138" t="str">
        <f t="shared" si="0"/>
        <v/>
      </c>
      <c r="H78" s="139"/>
      <c r="I78" s="139"/>
      <c r="J78" s="135"/>
    </row>
    <row r="79" spans="2:10" ht="26.25" customHeight="1">
      <c r="B79" s="84"/>
      <c r="C79" s="130"/>
      <c r="D79" s="85"/>
      <c r="E79" s="85"/>
      <c r="F79" s="137"/>
      <c r="G79" s="138" t="str">
        <f t="shared" si="0"/>
        <v/>
      </c>
      <c r="H79" s="139"/>
      <c r="I79" s="139"/>
      <c r="J79" s="135"/>
    </row>
    <row r="80" spans="2:10" ht="26.25" customHeight="1">
      <c r="B80" s="84"/>
      <c r="C80" s="130"/>
      <c r="D80" s="85"/>
      <c r="E80" s="85"/>
      <c r="F80" s="137"/>
      <c r="G80" s="138" t="str">
        <f t="shared" si="0"/>
        <v/>
      </c>
      <c r="H80" s="139"/>
      <c r="I80" s="139"/>
      <c r="J80" s="135"/>
    </row>
    <row r="81" spans="2:10" ht="26.25" customHeight="1">
      <c r="B81" s="84"/>
      <c r="C81" s="130"/>
      <c r="D81" s="85"/>
      <c r="E81" s="85"/>
      <c r="F81" s="137"/>
      <c r="G81" s="138" t="str">
        <f t="shared" si="0"/>
        <v/>
      </c>
      <c r="H81" s="139"/>
      <c r="I81" s="139"/>
      <c r="J81" s="135"/>
    </row>
    <row r="82" spans="2:10" ht="26.25" customHeight="1">
      <c r="B82" s="84"/>
      <c r="C82" s="130"/>
      <c r="D82" s="85"/>
      <c r="E82" s="85"/>
      <c r="F82" s="137"/>
      <c r="G82" s="138" t="str">
        <f t="shared" si="0"/>
        <v/>
      </c>
      <c r="H82" s="139"/>
      <c r="I82" s="139"/>
      <c r="J82" s="135"/>
    </row>
    <row r="83" spans="2:10" ht="26.25" customHeight="1">
      <c r="B83" s="84"/>
      <c r="C83" s="130"/>
      <c r="D83" s="85"/>
      <c r="E83" s="85"/>
      <c r="F83" s="137"/>
      <c r="G83" s="138" t="str">
        <f t="shared" ref="G83:G146" si="2">IF(D83*F83=0,"",D83*F83)</f>
        <v/>
      </c>
      <c r="H83" s="139"/>
      <c r="I83" s="139"/>
      <c r="J83" s="135"/>
    </row>
    <row r="84" spans="2:10" ht="26.25" customHeight="1">
      <c r="B84" s="84"/>
      <c r="C84" s="130"/>
      <c r="D84" s="85"/>
      <c r="E84" s="85"/>
      <c r="F84" s="137"/>
      <c r="G84" s="138" t="str">
        <f t="shared" si="2"/>
        <v/>
      </c>
      <c r="H84" s="139"/>
      <c r="I84" s="139"/>
      <c r="J84" s="135"/>
    </row>
    <row r="85" spans="2:10" ht="26.25" customHeight="1">
      <c r="B85" s="84"/>
      <c r="C85" s="130"/>
      <c r="D85" s="85"/>
      <c r="E85" s="85"/>
      <c r="F85" s="137"/>
      <c r="G85" s="138" t="str">
        <f t="shared" si="2"/>
        <v/>
      </c>
      <c r="H85" s="139"/>
      <c r="I85" s="139"/>
      <c r="J85" s="135"/>
    </row>
    <row r="86" spans="2:10" ht="26.25" customHeight="1">
      <c r="B86" s="84"/>
      <c r="C86" s="130"/>
      <c r="D86" s="85"/>
      <c r="E86" s="85"/>
      <c r="F86" s="137"/>
      <c r="G86" s="138" t="str">
        <f t="shared" si="2"/>
        <v/>
      </c>
      <c r="H86" s="139"/>
      <c r="I86" s="139"/>
      <c r="J86" s="135"/>
    </row>
    <row r="87" spans="2:10" ht="26.25" customHeight="1">
      <c r="B87" s="84"/>
      <c r="C87" s="130"/>
      <c r="D87" s="85"/>
      <c r="E87" s="85"/>
      <c r="F87" s="137"/>
      <c r="G87" s="138" t="str">
        <f t="shared" si="2"/>
        <v/>
      </c>
      <c r="H87" s="139"/>
      <c r="I87" s="139"/>
      <c r="J87" s="135"/>
    </row>
    <row r="88" spans="2:10" ht="26.25" customHeight="1">
      <c r="B88" s="84"/>
      <c r="C88" s="130"/>
      <c r="D88" s="85"/>
      <c r="E88" s="85"/>
      <c r="F88" s="137"/>
      <c r="G88" s="138" t="str">
        <f t="shared" si="2"/>
        <v/>
      </c>
      <c r="H88" s="139"/>
      <c r="I88" s="139"/>
      <c r="J88" s="135"/>
    </row>
    <row r="89" spans="2:10" ht="26.25" customHeight="1">
      <c r="B89" s="84"/>
      <c r="C89" s="130"/>
      <c r="D89" s="85"/>
      <c r="E89" s="85"/>
      <c r="F89" s="137"/>
      <c r="G89" s="138" t="str">
        <f t="shared" si="2"/>
        <v/>
      </c>
      <c r="H89" s="139"/>
      <c r="I89" s="139"/>
      <c r="J89" s="135"/>
    </row>
    <row r="90" spans="2:10" ht="26.25" customHeight="1">
      <c r="B90" s="84"/>
      <c r="C90" s="130"/>
      <c r="D90" s="85"/>
      <c r="E90" s="85"/>
      <c r="F90" s="137"/>
      <c r="G90" s="138" t="str">
        <f t="shared" si="2"/>
        <v/>
      </c>
      <c r="H90" s="139"/>
      <c r="I90" s="139"/>
      <c r="J90" s="135"/>
    </row>
    <row r="91" spans="2:10" ht="26.25" customHeight="1">
      <c r="B91" s="84"/>
      <c r="C91" s="130"/>
      <c r="D91" s="85"/>
      <c r="E91" s="85"/>
      <c r="F91" s="137"/>
      <c r="G91" s="138" t="str">
        <f t="shared" si="2"/>
        <v/>
      </c>
      <c r="H91" s="139"/>
      <c r="I91" s="139"/>
      <c r="J91" s="135"/>
    </row>
    <row r="92" spans="2:10" ht="26.25" customHeight="1">
      <c r="B92" s="84"/>
      <c r="C92" s="130"/>
      <c r="D92" s="85"/>
      <c r="E92" s="85"/>
      <c r="F92" s="137"/>
      <c r="G92" s="138" t="str">
        <f t="shared" si="2"/>
        <v/>
      </c>
      <c r="H92" s="139"/>
      <c r="I92" s="139"/>
      <c r="J92" s="135"/>
    </row>
    <row r="93" spans="2:10" ht="26.25" customHeight="1">
      <c r="B93" s="84"/>
      <c r="C93" s="130"/>
      <c r="D93" s="85"/>
      <c r="E93" s="85"/>
      <c r="F93" s="137"/>
      <c r="G93" s="138" t="str">
        <f t="shared" si="2"/>
        <v/>
      </c>
      <c r="H93" s="139"/>
      <c r="I93" s="139"/>
      <c r="J93" s="135"/>
    </row>
    <row r="94" spans="2:10" ht="26.25" customHeight="1">
      <c r="B94" s="84"/>
      <c r="C94" s="130"/>
      <c r="D94" s="85"/>
      <c r="E94" s="85"/>
      <c r="F94" s="137"/>
      <c r="G94" s="138" t="str">
        <f t="shared" si="2"/>
        <v/>
      </c>
      <c r="H94" s="139"/>
      <c r="I94" s="139"/>
      <c r="J94" s="135"/>
    </row>
    <row r="95" spans="2:10" ht="26.25" customHeight="1">
      <c r="B95" s="84"/>
      <c r="C95" s="130"/>
      <c r="D95" s="85"/>
      <c r="E95" s="85"/>
      <c r="F95" s="137"/>
      <c r="G95" s="138" t="str">
        <f t="shared" si="2"/>
        <v/>
      </c>
      <c r="H95" s="139"/>
      <c r="I95" s="139"/>
      <c r="J95" s="135"/>
    </row>
    <row r="96" spans="2:10" ht="26.25" customHeight="1">
      <c r="B96" s="84"/>
      <c r="C96" s="130"/>
      <c r="D96" s="85"/>
      <c r="E96" s="85"/>
      <c r="F96" s="137"/>
      <c r="G96" s="138" t="str">
        <f t="shared" si="2"/>
        <v/>
      </c>
      <c r="H96" s="139"/>
      <c r="I96" s="139"/>
      <c r="J96" s="135"/>
    </row>
    <row r="97" spans="2:10" ht="26.25" customHeight="1">
      <c r="B97" s="84"/>
      <c r="C97" s="130"/>
      <c r="D97" s="85"/>
      <c r="E97" s="85"/>
      <c r="F97" s="137"/>
      <c r="G97" s="138" t="str">
        <f t="shared" si="2"/>
        <v/>
      </c>
      <c r="H97" s="139"/>
      <c r="I97" s="139"/>
      <c r="J97" s="135"/>
    </row>
    <row r="98" spans="2:10" ht="26.25" customHeight="1">
      <c r="B98" s="84"/>
      <c r="C98" s="130"/>
      <c r="D98" s="85"/>
      <c r="E98" s="85"/>
      <c r="F98" s="137"/>
      <c r="G98" s="138" t="str">
        <f t="shared" si="2"/>
        <v/>
      </c>
      <c r="H98" s="139"/>
      <c r="I98" s="139"/>
      <c r="J98" s="135"/>
    </row>
    <row r="99" spans="2:10" ht="26.25" customHeight="1">
      <c r="B99" s="84"/>
      <c r="C99" s="130"/>
      <c r="D99" s="85"/>
      <c r="E99" s="85"/>
      <c r="F99" s="137"/>
      <c r="G99" s="138" t="str">
        <f t="shared" si="2"/>
        <v/>
      </c>
      <c r="H99" s="139"/>
      <c r="I99" s="139"/>
      <c r="J99" s="135"/>
    </row>
    <row r="100" spans="2:10" ht="26.25" customHeight="1">
      <c r="B100" s="84"/>
      <c r="C100" s="130"/>
      <c r="D100" s="85"/>
      <c r="E100" s="85"/>
      <c r="F100" s="137"/>
      <c r="G100" s="138" t="str">
        <f t="shared" si="2"/>
        <v/>
      </c>
      <c r="H100" s="139"/>
      <c r="I100" s="139"/>
      <c r="J100" s="135"/>
    </row>
    <row r="101" spans="2:10" ht="26.25" customHeight="1">
      <c r="B101" s="84"/>
      <c r="C101" s="130"/>
      <c r="D101" s="85"/>
      <c r="E101" s="85"/>
      <c r="F101" s="137"/>
      <c r="G101" s="138" t="str">
        <f t="shared" si="2"/>
        <v/>
      </c>
      <c r="H101" s="139"/>
      <c r="I101" s="139"/>
      <c r="J101" s="135"/>
    </row>
    <row r="102" spans="2:10" ht="26.25" customHeight="1">
      <c r="B102" s="84"/>
      <c r="C102" s="130"/>
      <c r="D102" s="85"/>
      <c r="E102" s="85"/>
      <c r="F102" s="137"/>
      <c r="G102" s="138" t="str">
        <f t="shared" si="2"/>
        <v/>
      </c>
      <c r="H102" s="139"/>
      <c r="I102" s="139"/>
      <c r="J102" s="135"/>
    </row>
    <row r="103" spans="2:10" ht="26.25" customHeight="1">
      <c r="B103" s="84"/>
      <c r="C103" s="130"/>
      <c r="D103" s="85"/>
      <c r="E103" s="85"/>
      <c r="F103" s="137"/>
      <c r="G103" s="138" t="str">
        <f t="shared" si="2"/>
        <v/>
      </c>
      <c r="H103" s="139"/>
      <c r="I103" s="139"/>
      <c r="J103" s="135"/>
    </row>
    <row r="104" spans="2:10" ht="26.25" customHeight="1">
      <c r="B104" s="84"/>
      <c r="C104" s="130"/>
      <c r="D104" s="85"/>
      <c r="E104" s="85"/>
      <c r="F104" s="137"/>
      <c r="G104" s="138" t="str">
        <f t="shared" si="2"/>
        <v/>
      </c>
      <c r="H104" s="139"/>
      <c r="I104" s="139"/>
      <c r="J104" s="135"/>
    </row>
    <row r="105" spans="2:10" ht="26.25" customHeight="1">
      <c r="B105" s="84"/>
      <c r="C105" s="130"/>
      <c r="D105" s="85"/>
      <c r="E105" s="85"/>
      <c r="F105" s="137"/>
      <c r="G105" s="138" t="str">
        <f t="shared" si="2"/>
        <v/>
      </c>
      <c r="H105" s="139"/>
      <c r="I105" s="139"/>
      <c r="J105" s="135"/>
    </row>
    <row r="106" spans="2:10" ht="26.25" customHeight="1">
      <c r="B106" s="84"/>
      <c r="C106" s="130"/>
      <c r="D106" s="85"/>
      <c r="E106" s="85"/>
      <c r="F106" s="137"/>
      <c r="G106" s="138" t="str">
        <f t="shared" si="2"/>
        <v/>
      </c>
      <c r="H106" s="139"/>
      <c r="I106" s="139"/>
      <c r="J106" s="135"/>
    </row>
    <row r="107" spans="2:10" ht="26.25" customHeight="1">
      <c r="B107" s="84"/>
      <c r="C107" s="130"/>
      <c r="D107" s="85"/>
      <c r="E107" s="85"/>
      <c r="F107" s="137"/>
      <c r="G107" s="138" t="str">
        <f t="shared" si="2"/>
        <v/>
      </c>
      <c r="H107" s="139"/>
      <c r="I107" s="139"/>
      <c r="J107" s="135"/>
    </row>
    <row r="108" spans="2:10" ht="26.25" customHeight="1">
      <c r="B108" s="84"/>
      <c r="C108" s="130"/>
      <c r="D108" s="85"/>
      <c r="E108" s="85"/>
      <c r="F108" s="137"/>
      <c r="G108" s="138" t="str">
        <f t="shared" si="2"/>
        <v/>
      </c>
      <c r="H108" s="139"/>
      <c r="I108" s="139"/>
      <c r="J108" s="135"/>
    </row>
    <row r="109" spans="2:10" ht="26.25" customHeight="1">
      <c r="B109" s="84"/>
      <c r="C109" s="130"/>
      <c r="D109" s="85"/>
      <c r="E109" s="85"/>
      <c r="F109" s="137"/>
      <c r="G109" s="138" t="str">
        <f t="shared" si="2"/>
        <v/>
      </c>
      <c r="H109" s="139"/>
      <c r="I109" s="139"/>
      <c r="J109" s="135"/>
    </row>
    <row r="110" spans="2:10" ht="26.25" customHeight="1">
      <c r="B110" s="84"/>
      <c r="C110" s="130"/>
      <c r="D110" s="85"/>
      <c r="E110" s="85"/>
      <c r="F110" s="137"/>
      <c r="G110" s="138" t="str">
        <f t="shared" si="2"/>
        <v/>
      </c>
      <c r="H110" s="139"/>
      <c r="I110" s="139"/>
      <c r="J110" s="135"/>
    </row>
    <row r="111" spans="2:10" ht="26.25" customHeight="1">
      <c r="B111" s="84"/>
      <c r="C111" s="130"/>
      <c r="D111" s="85"/>
      <c r="E111" s="85"/>
      <c r="F111" s="137"/>
      <c r="G111" s="138" t="str">
        <f t="shared" si="2"/>
        <v/>
      </c>
      <c r="H111" s="139"/>
      <c r="I111" s="139"/>
      <c r="J111" s="135"/>
    </row>
    <row r="112" spans="2:10" ht="26.25" customHeight="1">
      <c r="B112" s="84"/>
      <c r="C112" s="130"/>
      <c r="D112" s="85"/>
      <c r="E112" s="85"/>
      <c r="F112" s="137"/>
      <c r="G112" s="138" t="str">
        <f t="shared" si="2"/>
        <v/>
      </c>
      <c r="H112" s="139"/>
      <c r="I112" s="139"/>
      <c r="J112" s="135"/>
    </row>
    <row r="113" spans="2:10" ht="26.25" customHeight="1">
      <c r="B113" s="84"/>
      <c r="C113" s="130"/>
      <c r="D113" s="85"/>
      <c r="E113" s="85"/>
      <c r="F113" s="137"/>
      <c r="G113" s="138" t="str">
        <f t="shared" si="2"/>
        <v/>
      </c>
      <c r="H113" s="139"/>
      <c r="I113" s="139"/>
      <c r="J113" s="135"/>
    </row>
    <row r="114" spans="2:10" ht="26.25" customHeight="1">
      <c r="B114" s="84"/>
      <c r="C114" s="130"/>
      <c r="D114" s="85"/>
      <c r="E114" s="85"/>
      <c r="F114" s="137"/>
      <c r="G114" s="138" t="str">
        <f t="shared" si="2"/>
        <v/>
      </c>
      <c r="H114" s="139"/>
      <c r="I114" s="139"/>
      <c r="J114" s="135"/>
    </row>
    <row r="115" spans="2:10" ht="26.25" customHeight="1">
      <c r="B115" s="84"/>
      <c r="C115" s="130"/>
      <c r="D115" s="85"/>
      <c r="E115" s="85"/>
      <c r="F115" s="137"/>
      <c r="G115" s="138" t="str">
        <f t="shared" si="2"/>
        <v/>
      </c>
      <c r="H115" s="139"/>
      <c r="I115" s="139"/>
      <c r="J115" s="135"/>
    </row>
    <row r="116" spans="2:10" ht="26.25" customHeight="1">
      <c r="B116" s="84"/>
      <c r="C116" s="130"/>
      <c r="D116" s="85"/>
      <c r="E116" s="85"/>
      <c r="F116" s="137"/>
      <c r="G116" s="138" t="str">
        <f t="shared" si="2"/>
        <v/>
      </c>
      <c r="H116" s="139"/>
      <c r="I116" s="139"/>
      <c r="J116" s="135"/>
    </row>
    <row r="117" spans="2:10" ht="26.25" customHeight="1">
      <c r="B117" s="84"/>
      <c r="C117" s="130"/>
      <c r="D117" s="85"/>
      <c r="E117" s="85"/>
      <c r="F117" s="137"/>
      <c r="G117" s="138" t="str">
        <f t="shared" si="2"/>
        <v/>
      </c>
      <c r="H117" s="139"/>
      <c r="I117" s="139"/>
      <c r="J117" s="135"/>
    </row>
    <row r="118" spans="2:10" ht="26.25" customHeight="1">
      <c r="B118" s="84"/>
      <c r="C118" s="130"/>
      <c r="D118" s="85"/>
      <c r="E118" s="85"/>
      <c r="F118" s="137"/>
      <c r="G118" s="138" t="str">
        <f t="shared" si="2"/>
        <v/>
      </c>
      <c r="H118" s="139"/>
      <c r="I118" s="139"/>
      <c r="J118" s="135"/>
    </row>
    <row r="119" spans="2:10" ht="26.25" customHeight="1">
      <c r="B119" s="84"/>
      <c r="C119" s="130"/>
      <c r="D119" s="85"/>
      <c r="E119" s="85"/>
      <c r="F119" s="137"/>
      <c r="G119" s="138" t="str">
        <f t="shared" si="2"/>
        <v/>
      </c>
      <c r="H119" s="139"/>
      <c r="I119" s="139"/>
      <c r="J119" s="135"/>
    </row>
    <row r="120" spans="2:10" ht="26.25" customHeight="1">
      <c r="B120" s="84"/>
      <c r="C120" s="130"/>
      <c r="D120" s="85"/>
      <c r="E120" s="85"/>
      <c r="F120" s="137"/>
      <c r="G120" s="138" t="str">
        <f t="shared" si="2"/>
        <v/>
      </c>
      <c r="H120" s="139"/>
      <c r="I120" s="139"/>
      <c r="J120" s="135"/>
    </row>
    <row r="121" spans="2:10" ht="26.25" customHeight="1">
      <c r="B121" s="84"/>
      <c r="C121" s="130"/>
      <c r="D121" s="85"/>
      <c r="E121" s="85"/>
      <c r="F121" s="137"/>
      <c r="G121" s="138" t="str">
        <f t="shared" si="2"/>
        <v/>
      </c>
      <c r="H121" s="139"/>
      <c r="I121" s="139"/>
      <c r="J121" s="135"/>
    </row>
    <row r="122" spans="2:10" ht="26.25" customHeight="1">
      <c r="B122" s="84"/>
      <c r="C122" s="130"/>
      <c r="D122" s="85"/>
      <c r="E122" s="85"/>
      <c r="F122" s="137"/>
      <c r="G122" s="138" t="str">
        <f t="shared" si="2"/>
        <v/>
      </c>
      <c r="H122" s="139"/>
      <c r="I122" s="139"/>
      <c r="J122" s="135"/>
    </row>
    <row r="123" spans="2:10" ht="26.25" customHeight="1">
      <c r="B123" s="84"/>
      <c r="C123" s="130"/>
      <c r="D123" s="85"/>
      <c r="E123" s="85"/>
      <c r="F123" s="137"/>
      <c r="G123" s="138" t="str">
        <f t="shared" si="2"/>
        <v/>
      </c>
      <c r="H123" s="139"/>
      <c r="I123" s="139"/>
      <c r="J123" s="135"/>
    </row>
    <row r="124" spans="2:10" ht="26.25" customHeight="1">
      <c r="B124" s="84"/>
      <c r="C124" s="130"/>
      <c r="D124" s="85"/>
      <c r="E124" s="85"/>
      <c r="F124" s="137"/>
      <c r="G124" s="138" t="str">
        <f t="shared" si="2"/>
        <v/>
      </c>
      <c r="H124" s="139"/>
      <c r="I124" s="139"/>
      <c r="J124" s="135"/>
    </row>
    <row r="125" spans="2:10" ht="26.25" customHeight="1">
      <c r="B125" s="84"/>
      <c r="C125" s="130"/>
      <c r="D125" s="85"/>
      <c r="E125" s="85"/>
      <c r="F125" s="137"/>
      <c r="G125" s="138" t="str">
        <f t="shared" si="2"/>
        <v/>
      </c>
      <c r="H125" s="139"/>
      <c r="I125" s="139"/>
      <c r="J125" s="135"/>
    </row>
    <row r="126" spans="2:10" ht="26.25" customHeight="1">
      <c r="B126" s="84"/>
      <c r="C126" s="130"/>
      <c r="D126" s="85"/>
      <c r="E126" s="85"/>
      <c r="F126" s="137"/>
      <c r="G126" s="138" t="str">
        <f t="shared" si="2"/>
        <v/>
      </c>
      <c r="H126" s="139"/>
      <c r="I126" s="139"/>
      <c r="J126" s="135"/>
    </row>
    <row r="127" spans="2:10" ht="26.25" customHeight="1">
      <c r="B127" s="84"/>
      <c r="C127" s="130"/>
      <c r="D127" s="85"/>
      <c r="E127" s="85"/>
      <c r="F127" s="137"/>
      <c r="G127" s="138" t="str">
        <f t="shared" si="2"/>
        <v/>
      </c>
      <c r="H127" s="139"/>
      <c r="I127" s="139"/>
      <c r="J127" s="135"/>
    </row>
    <row r="128" spans="2:10" ht="26.25" customHeight="1">
      <c r="B128" s="84"/>
      <c r="C128" s="130"/>
      <c r="D128" s="85"/>
      <c r="E128" s="85"/>
      <c r="F128" s="137"/>
      <c r="G128" s="138" t="str">
        <f t="shared" si="2"/>
        <v/>
      </c>
      <c r="H128" s="139"/>
      <c r="I128" s="139"/>
      <c r="J128" s="135"/>
    </row>
    <row r="129" spans="2:10" ht="26.25" customHeight="1">
      <c r="B129" s="84"/>
      <c r="C129" s="130"/>
      <c r="D129" s="85"/>
      <c r="E129" s="85"/>
      <c r="F129" s="137"/>
      <c r="G129" s="138" t="str">
        <f t="shared" si="2"/>
        <v/>
      </c>
      <c r="H129" s="139"/>
      <c r="I129" s="139"/>
      <c r="J129" s="135"/>
    </row>
    <row r="130" spans="2:10" ht="26.25" customHeight="1">
      <c r="B130" s="84"/>
      <c r="C130" s="130"/>
      <c r="D130" s="85"/>
      <c r="E130" s="85"/>
      <c r="F130" s="137"/>
      <c r="G130" s="138" t="str">
        <f t="shared" si="2"/>
        <v/>
      </c>
      <c r="H130" s="139"/>
      <c r="I130" s="139"/>
      <c r="J130" s="135"/>
    </row>
    <row r="131" spans="2:10" ht="26.25" customHeight="1">
      <c r="B131" s="84"/>
      <c r="C131" s="130"/>
      <c r="D131" s="85"/>
      <c r="E131" s="85"/>
      <c r="F131" s="137"/>
      <c r="G131" s="138" t="str">
        <f t="shared" si="2"/>
        <v/>
      </c>
      <c r="H131" s="139"/>
      <c r="I131" s="139"/>
      <c r="J131" s="135"/>
    </row>
    <row r="132" spans="2:10" ht="26.25" customHeight="1">
      <c r="B132" s="84"/>
      <c r="C132" s="130"/>
      <c r="D132" s="85"/>
      <c r="E132" s="85"/>
      <c r="F132" s="137"/>
      <c r="G132" s="138" t="str">
        <f t="shared" si="2"/>
        <v/>
      </c>
      <c r="H132" s="139"/>
      <c r="I132" s="139"/>
      <c r="J132" s="135"/>
    </row>
    <row r="133" spans="2:10" ht="26.25" customHeight="1">
      <c r="B133" s="84"/>
      <c r="C133" s="130"/>
      <c r="D133" s="85"/>
      <c r="E133" s="85"/>
      <c r="F133" s="137"/>
      <c r="G133" s="138" t="str">
        <f t="shared" si="2"/>
        <v/>
      </c>
      <c r="H133" s="139"/>
      <c r="I133" s="139"/>
      <c r="J133" s="135"/>
    </row>
    <row r="134" spans="2:10" ht="26.25" customHeight="1">
      <c r="B134" s="84"/>
      <c r="C134" s="130"/>
      <c r="D134" s="85"/>
      <c r="E134" s="85"/>
      <c r="F134" s="137"/>
      <c r="G134" s="138" t="str">
        <f t="shared" si="2"/>
        <v/>
      </c>
      <c r="H134" s="139"/>
      <c r="I134" s="139"/>
      <c r="J134" s="135"/>
    </row>
    <row r="135" spans="2:10" ht="26.25" customHeight="1">
      <c r="B135" s="84"/>
      <c r="C135" s="130"/>
      <c r="D135" s="85"/>
      <c r="E135" s="85"/>
      <c r="F135" s="137"/>
      <c r="G135" s="138" t="str">
        <f t="shared" si="2"/>
        <v/>
      </c>
      <c r="H135" s="139"/>
      <c r="I135" s="139"/>
      <c r="J135" s="135"/>
    </row>
    <row r="136" spans="2:10" ht="27" customHeight="1">
      <c r="B136" s="84"/>
      <c r="C136" s="130"/>
      <c r="D136" s="85"/>
      <c r="E136" s="85"/>
      <c r="F136" s="137"/>
      <c r="G136" s="138" t="str">
        <f t="shared" si="2"/>
        <v/>
      </c>
      <c r="H136" s="139"/>
      <c r="I136" s="139"/>
      <c r="J136" s="135"/>
    </row>
    <row r="137" spans="2:10" ht="27" customHeight="1">
      <c r="B137" s="84"/>
      <c r="C137" s="130"/>
      <c r="D137" s="85"/>
      <c r="E137" s="85"/>
      <c r="F137" s="137"/>
      <c r="G137" s="138" t="str">
        <f t="shared" si="2"/>
        <v/>
      </c>
      <c r="H137" s="139"/>
      <c r="I137" s="139"/>
      <c r="J137" s="135"/>
    </row>
    <row r="138" spans="2:10" ht="27" customHeight="1">
      <c r="B138" s="84"/>
      <c r="C138" s="130"/>
      <c r="D138" s="85"/>
      <c r="E138" s="85"/>
      <c r="F138" s="137"/>
      <c r="G138" s="138" t="str">
        <f t="shared" si="2"/>
        <v/>
      </c>
      <c r="H138" s="139"/>
      <c r="I138" s="139"/>
      <c r="J138" s="135"/>
    </row>
    <row r="139" spans="2:10" ht="27" customHeight="1">
      <c r="B139" s="84"/>
      <c r="C139" s="130"/>
      <c r="D139" s="85"/>
      <c r="E139" s="85"/>
      <c r="F139" s="137"/>
      <c r="G139" s="138" t="str">
        <f t="shared" si="2"/>
        <v/>
      </c>
      <c r="H139" s="139"/>
      <c r="I139" s="139"/>
      <c r="J139" s="135"/>
    </row>
    <row r="140" spans="2:10" ht="27" customHeight="1">
      <c r="B140" s="84"/>
      <c r="C140" s="130"/>
      <c r="D140" s="85"/>
      <c r="E140" s="85"/>
      <c r="F140" s="137"/>
      <c r="G140" s="138" t="str">
        <f t="shared" si="2"/>
        <v/>
      </c>
      <c r="H140" s="139"/>
      <c r="I140" s="139"/>
      <c r="J140" s="135"/>
    </row>
    <row r="141" spans="2:10" ht="27" customHeight="1">
      <c r="B141" s="84"/>
      <c r="C141" s="130"/>
      <c r="D141" s="85"/>
      <c r="E141" s="85"/>
      <c r="F141" s="137"/>
      <c r="G141" s="138" t="str">
        <f t="shared" si="2"/>
        <v/>
      </c>
      <c r="H141" s="139"/>
      <c r="I141" s="139"/>
      <c r="J141" s="135"/>
    </row>
    <row r="142" spans="2:10" ht="27" customHeight="1">
      <c r="B142" s="84"/>
      <c r="C142" s="130"/>
      <c r="D142" s="85"/>
      <c r="E142" s="85"/>
      <c r="F142" s="137"/>
      <c r="G142" s="138" t="str">
        <f t="shared" si="2"/>
        <v/>
      </c>
      <c r="H142" s="139"/>
      <c r="I142" s="139"/>
      <c r="J142" s="135"/>
    </row>
    <row r="143" spans="2:10" ht="27" customHeight="1">
      <c r="B143" s="84"/>
      <c r="C143" s="130"/>
      <c r="D143" s="85"/>
      <c r="E143" s="85"/>
      <c r="F143" s="137"/>
      <c r="G143" s="138" t="str">
        <f t="shared" si="2"/>
        <v/>
      </c>
      <c r="H143" s="139"/>
      <c r="I143" s="139"/>
      <c r="J143" s="135"/>
    </row>
    <row r="144" spans="2:10" ht="27" customHeight="1">
      <c r="B144" s="84"/>
      <c r="C144" s="130"/>
      <c r="D144" s="85"/>
      <c r="E144" s="85"/>
      <c r="F144" s="137"/>
      <c r="G144" s="138" t="str">
        <f t="shared" si="2"/>
        <v/>
      </c>
      <c r="H144" s="139"/>
      <c r="I144" s="139"/>
      <c r="J144" s="135"/>
    </row>
    <row r="145" spans="2:10" ht="27" customHeight="1">
      <c r="B145" s="84"/>
      <c r="C145" s="130"/>
      <c r="D145" s="85"/>
      <c r="E145" s="85"/>
      <c r="F145" s="137"/>
      <c r="G145" s="138" t="str">
        <f t="shared" si="2"/>
        <v/>
      </c>
      <c r="H145" s="139"/>
      <c r="I145" s="139"/>
      <c r="J145" s="135"/>
    </row>
    <row r="146" spans="2:10" ht="27" customHeight="1">
      <c r="B146" s="84"/>
      <c r="C146" s="130"/>
      <c r="D146" s="85"/>
      <c r="E146" s="85"/>
      <c r="F146" s="137"/>
      <c r="G146" s="138" t="str">
        <f t="shared" si="2"/>
        <v/>
      </c>
      <c r="H146" s="139"/>
      <c r="I146" s="139"/>
      <c r="J146" s="135"/>
    </row>
    <row r="147" spans="2:10" ht="27" customHeight="1">
      <c r="B147" s="84"/>
      <c r="C147" s="130"/>
      <c r="D147" s="85"/>
      <c r="E147" s="85"/>
      <c r="F147" s="137"/>
      <c r="G147" s="138" t="str">
        <f t="shared" ref="G147:G174" si="3">IF(D147*F147=0,"",D147*F147)</f>
        <v/>
      </c>
      <c r="H147" s="139"/>
      <c r="I147" s="139"/>
      <c r="J147" s="135"/>
    </row>
    <row r="148" spans="2:10" ht="27" customHeight="1">
      <c r="B148" s="84"/>
      <c r="C148" s="130"/>
      <c r="D148" s="85"/>
      <c r="E148" s="85"/>
      <c r="F148" s="137"/>
      <c r="G148" s="138" t="str">
        <f t="shared" si="3"/>
        <v/>
      </c>
      <c r="H148" s="139"/>
      <c r="I148" s="139"/>
      <c r="J148" s="135"/>
    </row>
    <row r="149" spans="2:10" ht="27" customHeight="1">
      <c r="B149" s="84"/>
      <c r="C149" s="130"/>
      <c r="D149" s="85"/>
      <c r="E149" s="85"/>
      <c r="F149" s="137"/>
      <c r="G149" s="138" t="str">
        <f t="shared" si="3"/>
        <v/>
      </c>
      <c r="H149" s="139"/>
      <c r="I149" s="139"/>
      <c r="J149" s="135"/>
    </row>
    <row r="150" spans="2:10" ht="27" customHeight="1">
      <c r="B150" s="84"/>
      <c r="C150" s="130"/>
      <c r="D150" s="85"/>
      <c r="E150" s="85"/>
      <c r="F150" s="137"/>
      <c r="G150" s="138" t="str">
        <f t="shared" si="3"/>
        <v/>
      </c>
      <c r="H150" s="139"/>
      <c r="I150" s="139"/>
      <c r="J150" s="135"/>
    </row>
    <row r="151" spans="2:10" ht="27" customHeight="1">
      <c r="B151" s="84"/>
      <c r="C151" s="130"/>
      <c r="D151" s="85"/>
      <c r="E151" s="85"/>
      <c r="F151" s="137"/>
      <c r="G151" s="138" t="str">
        <f t="shared" si="3"/>
        <v/>
      </c>
      <c r="H151" s="139"/>
      <c r="I151" s="139"/>
      <c r="J151" s="135"/>
    </row>
    <row r="152" spans="2:10" ht="27" customHeight="1">
      <c r="B152" s="84"/>
      <c r="C152" s="130"/>
      <c r="D152" s="85"/>
      <c r="E152" s="85"/>
      <c r="F152" s="137"/>
      <c r="G152" s="138" t="str">
        <f t="shared" si="3"/>
        <v/>
      </c>
      <c r="H152" s="139"/>
      <c r="I152" s="139"/>
      <c r="J152" s="135"/>
    </row>
    <row r="153" spans="2:10" ht="27" customHeight="1">
      <c r="B153" s="84"/>
      <c r="C153" s="130"/>
      <c r="D153" s="85"/>
      <c r="E153" s="85"/>
      <c r="F153" s="137"/>
      <c r="G153" s="138" t="str">
        <f t="shared" si="3"/>
        <v/>
      </c>
      <c r="H153" s="139"/>
      <c r="I153" s="139"/>
      <c r="J153" s="135"/>
    </row>
    <row r="154" spans="2:10" ht="27" customHeight="1">
      <c r="B154" s="84"/>
      <c r="C154" s="130"/>
      <c r="D154" s="85"/>
      <c r="E154" s="85"/>
      <c r="F154" s="137"/>
      <c r="G154" s="138" t="str">
        <f t="shared" si="3"/>
        <v/>
      </c>
      <c r="H154" s="139"/>
      <c r="I154" s="139"/>
      <c r="J154" s="135"/>
    </row>
    <row r="155" spans="2:10" ht="27" customHeight="1">
      <c r="B155" s="84"/>
      <c r="C155" s="130"/>
      <c r="D155" s="85"/>
      <c r="E155" s="85"/>
      <c r="F155" s="137"/>
      <c r="G155" s="138" t="str">
        <f t="shared" si="3"/>
        <v/>
      </c>
      <c r="H155" s="139"/>
      <c r="I155" s="139"/>
      <c r="J155" s="135"/>
    </row>
    <row r="156" spans="2:10" ht="27" customHeight="1">
      <c r="B156" s="84"/>
      <c r="C156" s="130"/>
      <c r="D156" s="85"/>
      <c r="E156" s="85"/>
      <c r="F156" s="137"/>
      <c r="G156" s="138" t="str">
        <f t="shared" si="3"/>
        <v/>
      </c>
      <c r="H156" s="139"/>
      <c r="I156" s="139"/>
      <c r="J156" s="135"/>
    </row>
    <row r="157" spans="2:10" ht="27" customHeight="1">
      <c r="B157" s="84"/>
      <c r="C157" s="130"/>
      <c r="D157" s="85"/>
      <c r="E157" s="85"/>
      <c r="F157" s="137"/>
      <c r="G157" s="138" t="str">
        <f t="shared" si="3"/>
        <v/>
      </c>
      <c r="H157" s="139"/>
      <c r="I157" s="139"/>
      <c r="J157" s="135"/>
    </row>
    <row r="158" spans="2:10" ht="27" customHeight="1">
      <c r="B158" s="84"/>
      <c r="C158" s="130"/>
      <c r="D158" s="85"/>
      <c r="E158" s="85"/>
      <c r="F158" s="137"/>
      <c r="G158" s="138" t="str">
        <f t="shared" si="3"/>
        <v/>
      </c>
      <c r="H158" s="139"/>
      <c r="I158" s="139"/>
      <c r="J158" s="135"/>
    </row>
    <row r="159" spans="2:10" ht="27" customHeight="1">
      <c r="B159" s="84"/>
      <c r="C159" s="130"/>
      <c r="D159" s="85"/>
      <c r="E159" s="85"/>
      <c r="F159" s="137"/>
      <c r="G159" s="138" t="str">
        <f t="shared" si="3"/>
        <v/>
      </c>
      <c r="H159" s="139"/>
      <c r="I159" s="139"/>
      <c r="J159" s="135"/>
    </row>
    <row r="160" spans="2:10" ht="27" customHeight="1">
      <c r="B160" s="84"/>
      <c r="C160" s="130"/>
      <c r="D160" s="85"/>
      <c r="E160" s="85"/>
      <c r="F160" s="137"/>
      <c r="G160" s="138" t="str">
        <f t="shared" si="3"/>
        <v/>
      </c>
      <c r="H160" s="139"/>
      <c r="I160" s="139"/>
      <c r="J160" s="135"/>
    </row>
    <row r="161" spans="2:10" ht="27" customHeight="1">
      <c r="B161" s="84"/>
      <c r="C161" s="130"/>
      <c r="D161" s="85"/>
      <c r="E161" s="85"/>
      <c r="F161" s="137"/>
      <c r="G161" s="138" t="str">
        <f t="shared" si="3"/>
        <v/>
      </c>
      <c r="H161" s="139"/>
      <c r="I161" s="139"/>
      <c r="J161" s="135"/>
    </row>
    <row r="162" spans="2:10" ht="27" customHeight="1">
      <c r="B162" s="84"/>
      <c r="C162" s="130"/>
      <c r="D162" s="85"/>
      <c r="E162" s="85"/>
      <c r="F162" s="137"/>
      <c r="G162" s="138" t="str">
        <f t="shared" ref="G162:G170" si="4">IF(D162*F162=0,"",D162*F162)</f>
        <v/>
      </c>
      <c r="H162" s="139"/>
      <c r="I162" s="139"/>
      <c r="J162" s="135"/>
    </row>
    <row r="163" spans="2:10" ht="27" customHeight="1">
      <c r="B163" s="84"/>
      <c r="C163" s="130"/>
      <c r="D163" s="85"/>
      <c r="E163" s="85"/>
      <c r="F163" s="137"/>
      <c r="G163" s="138" t="str">
        <f t="shared" si="4"/>
        <v/>
      </c>
      <c r="H163" s="139"/>
      <c r="I163" s="139"/>
      <c r="J163" s="135"/>
    </row>
    <row r="164" spans="2:10" ht="27" customHeight="1">
      <c r="B164" s="84"/>
      <c r="C164" s="130"/>
      <c r="D164" s="85"/>
      <c r="E164" s="85"/>
      <c r="F164" s="137"/>
      <c r="G164" s="138" t="str">
        <f t="shared" si="4"/>
        <v/>
      </c>
      <c r="H164" s="139"/>
      <c r="I164" s="139"/>
      <c r="J164" s="135"/>
    </row>
    <row r="165" spans="2:10" ht="27" customHeight="1">
      <c r="B165" s="84"/>
      <c r="C165" s="130"/>
      <c r="D165" s="85"/>
      <c r="E165" s="85"/>
      <c r="F165" s="137"/>
      <c r="G165" s="138" t="str">
        <f t="shared" si="4"/>
        <v/>
      </c>
      <c r="H165" s="139"/>
      <c r="I165" s="139"/>
      <c r="J165" s="135"/>
    </row>
    <row r="166" spans="2:10" ht="27" customHeight="1">
      <c r="B166" s="84"/>
      <c r="C166" s="130"/>
      <c r="D166" s="85"/>
      <c r="E166" s="85"/>
      <c r="F166" s="137"/>
      <c r="G166" s="138" t="str">
        <f t="shared" si="4"/>
        <v/>
      </c>
      <c r="H166" s="139"/>
      <c r="I166" s="139"/>
      <c r="J166" s="135"/>
    </row>
    <row r="167" spans="2:10" ht="27" customHeight="1">
      <c r="B167" s="84"/>
      <c r="C167" s="130"/>
      <c r="D167" s="85"/>
      <c r="E167" s="85"/>
      <c r="F167" s="137"/>
      <c r="G167" s="138" t="str">
        <f t="shared" si="4"/>
        <v/>
      </c>
      <c r="H167" s="139"/>
      <c r="I167" s="139"/>
      <c r="J167" s="135"/>
    </row>
    <row r="168" spans="2:10" ht="27" customHeight="1">
      <c r="B168" s="84"/>
      <c r="C168" s="130"/>
      <c r="D168" s="85"/>
      <c r="E168" s="85"/>
      <c r="F168" s="137"/>
      <c r="G168" s="138" t="str">
        <f t="shared" si="4"/>
        <v/>
      </c>
      <c r="H168" s="139"/>
      <c r="I168" s="139"/>
      <c r="J168" s="135"/>
    </row>
    <row r="169" spans="2:10" ht="27" customHeight="1">
      <c r="B169" s="84"/>
      <c r="C169" s="130"/>
      <c r="D169" s="85"/>
      <c r="E169" s="85"/>
      <c r="F169" s="137"/>
      <c r="G169" s="138" t="str">
        <f t="shared" si="4"/>
        <v/>
      </c>
      <c r="H169" s="139"/>
      <c r="I169" s="139"/>
      <c r="J169" s="135"/>
    </row>
    <row r="170" spans="2:10" ht="27" customHeight="1">
      <c r="B170" s="84"/>
      <c r="C170" s="130"/>
      <c r="D170" s="85"/>
      <c r="E170" s="85"/>
      <c r="F170" s="137"/>
      <c r="G170" s="138" t="str">
        <f t="shared" si="4"/>
        <v/>
      </c>
      <c r="H170" s="139"/>
      <c r="I170" s="139"/>
      <c r="J170" s="135"/>
    </row>
    <row r="171" spans="2:10" ht="27" customHeight="1">
      <c r="B171" s="84"/>
      <c r="C171" s="130"/>
      <c r="D171" s="85"/>
      <c r="E171" s="85"/>
      <c r="F171" s="137"/>
      <c r="G171" s="138" t="str">
        <f t="shared" si="3"/>
        <v/>
      </c>
      <c r="H171" s="139"/>
      <c r="I171" s="139"/>
      <c r="J171" s="135"/>
    </row>
    <row r="172" spans="2:10" ht="27" customHeight="1">
      <c r="B172" s="84"/>
      <c r="C172" s="130"/>
      <c r="D172" s="85"/>
      <c r="E172" s="85"/>
      <c r="F172" s="137"/>
      <c r="G172" s="138" t="str">
        <f t="shared" si="3"/>
        <v/>
      </c>
      <c r="H172" s="139"/>
      <c r="I172" s="139"/>
      <c r="J172" s="135"/>
    </row>
    <row r="173" spans="2:10" ht="27" customHeight="1">
      <c r="B173" s="84"/>
      <c r="C173" s="130"/>
      <c r="D173" s="85"/>
      <c r="E173" s="85"/>
      <c r="F173" s="137"/>
      <c r="G173" s="138" t="str">
        <f t="shared" si="3"/>
        <v/>
      </c>
      <c r="H173" s="139"/>
      <c r="I173" s="139"/>
      <c r="J173" s="135"/>
    </row>
    <row r="174" spans="2:10" ht="27" customHeight="1">
      <c r="B174" s="84"/>
      <c r="C174" s="130"/>
      <c r="D174" s="85"/>
      <c r="E174" s="85"/>
      <c r="F174" s="137"/>
      <c r="G174" s="138" t="str">
        <f t="shared" si="3"/>
        <v/>
      </c>
      <c r="H174" s="139"/>
      <c r="I174" s="139"/>
      <c r="J174" s="135"/>
    </row>
    <row r="175" spans="2:10">
      <c r="B175" s="69"/>
      <c r="C175" s="131"/>
      <c r="D175" s="68"/>
      <c r="E175" s="68"/>
      <c r="F175" s="70"/>
      <c r="G175" s="70"/>
      <c r="H175" s="68"/>
      <c r="I175" s="68"/>
      <c r="J175" s="136"/>
    </row>
    <row r="176" spans="2:10">
      <c r="B176" s="69"/>
      <c r="C176" s="131"/>
      <c r="D176" s="68"/>
      <c r="E176" s="68"/>
      <c r="F176" s="70"/>
      <c r="G176" s="70"/>
      <c r="H176" s="68"/>
      <c r="I176" s="68"/>
      <c r="J176" s="136"/>
    </row>
  </sheetData>
  <sheetProtection password="CE94" sheet="1" insertRows="0" deleteRows="0" selectLockedCells="1"/>
  <autoFilter ref="B18:J174"/>
  <mergeCells count="18">
    <mergeCell ref="L15:N15"/>
    <mergeCell ref="L30:N30"/>
    <mergeCell ref="A3:N3"/>
    <mergeCell ref="B9:D9"/>
    <mergeCell ref="B11:F11"/>
    <mergeCell ref="H11:J11"/>
    <mergeCell ref="B12:F12"/>
    <mergeCell ref="H12:J12"/>
    <mergeCell ref="L12:L14"/>
    <mergeCell ref="M12:M14"/>
    <mergeCell ref="B13:F13"/>
    <mergeCell ref="H13:J13"/>
    <mergeCell ref="B14:F14"/>
    <mergeCell ref="H14:J14"/>
    <mergeCell ref="C5:E5"/>
    <mergeCell ref="F5:G5"/>
    <mergeCell ref="H5:M5"/>
    <mergeCell ref="N12:N14"/>
  </mergeCells>
  <phoneticPr fontId="2"/>
  <conditionalFormatting sqref="B12:J14">
    <cfRule type="expression" dxfId="20" priority="9">
      <formula>E9="あり"</formula>
    </cfRule>
  </conditionalFormatting>
  <conditionalFormatting sqref="B13:F13">
    <cfRule type="expression" dxfId="19" priority="8">
      <formula>E9="あり"</formula>
    </cfRule>
  </conditionalFormatting>
  <conditionalFormatting sqref="B14:F14">
    <cfRule type="expression" dxfId="18" priority="7">
      <formula>E9="あり"</formula>
    </cfRule>
  </conditionalFormatting>
  <conditionalFormatting sqref="G12">
    <cfRule type="expression" dxfId="17" priority="6">
      <formula>E9="あり"</formula>
    </cfRule>
  </conditionalFormatting>
  <conditionalFormatting sqref="G13">
    <cfRule type="expression" dxfId="16" priority="5">
      <formula>E9="あり"</formula>
    </cfRule>
  </conditionalFormatting>
  <conditionalFormatting sqref="G14">
    <cfRule type="expression" dxfId="15" priority="4">
      <formula>E9="あり"</formula>
    </cfRule>
  </conditionalFormatting>
  <conditionalFormatting sqref="H12:J14">
    <cfRule type="expression" dxfId="14" priority="3">
      <formula>E9="あり"</formula>
    </cfRule>
  </conditionalFormatting>
  <conditionalFormatting sqref="H13:J13">
    <cfRule type="expression" dxfId="13" priority="2">
      <formula>E9="あり"</formula>
    </cfRule>
  </conditionalFormatting>
  <conditionalFormatting sqref="H14:J14">
    <cfRule type="expression" dxfId="12" priority="1">
      <formula>E9="あり"</formula>
    </cfRule>
  </conditionalFormatting>
  <dataValidations count="2">
    <dataValidation type="list" allowBlank="1" showInputMessage="1" showErrorMessage="1" sqref="E9">
      <formula1>"あり,なし"</formula1>
    </dataValidation>
    <dataValidation type="list" allowBlank="1" showInputMessage="1" showErrorMessage="1" sqref="B19:B174">
      <formula1>$L$20:$L$28</formula1>
    </dataValidation>
  </dataValidations>
  <pageMargins left="0.70866141732283472" right="0.70866141732283472" top="0.74803149606299213" bottom="0.74803149606299213" header="0.31496062992125984" footer="0.31496062992125984"/>
  <pageSetup paperSize="9" scale="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V29"/>
  <sheetViews>
    <sheetView showGridLines="0" view="pageBreakPreview" topLeftCell="A21" zoomScale="80" zoomScaleNormal="85" zoomScaleSheetLayoutView="80" workbookViewId="0">
      <selection activeCell="X2" sqref="X2"/>
    </sheetView>
  </sheetViews>
  <sheetFormatPr defaultColWidth="9" defaultRowHeight="18" customHeight="1"/>
  <cols>
    <col min="1" max="1" width="3" style="35" customWidth="1"/>
    <col min="2" max="22" width="4.75" style="35" customWidth="1"/>
    <col min="23" max="23" width="3.125" style="35" customWidth="1"/>
    <col min="24" max="16384" width="9" style="35"/>
  </cols>
  <sheetData>
    <row r="1" spans="2:22" ht="18" customHeight="1">
      <c r="B1" s="35" t="s">
        <v>141</v>
      </c>
    </row>
    <row r="3" spans="2:22" ht="18" customHeight="1">
      <c r="U3" s="36"/>
      <c r="V3" s="147"/>
    </row>
    <row r="4" spans="2:22" ht="18" customHeight="1">
      <c r="Q4" s="153">
        <f>'【記載例】(様式5-1)所要額精算書'!D5</f>
        <v>44057</v>
      </c>
      <c r="R4" s="153"/>
      <c r="S4" s="153"/>
      <c r="T4" s="153"/>
      <c r="U4" s="153"/>
      <c r="V4" s="153"/>
    </row>
    <row r="7" spans="2:22" ht="18" customHeight="1">
      <c r="B7" s="35" t="s">
        <v>224</v>
      </c>
    </row>
    <row r="10" spans="2:22" ht="18" customHeight="1">
      <c r="S10" s="36"/>
      <c r="T10" s="36"/>
      <c r="U10" s="36"/>
      <c r="V10" s="148" t="str">
        <f>'【記載例】(様式5-1)所要額精算書'!L20&amp;'【記載例】(様式5-1)所要額精算書'!P20</f>
        <v>東京都中央区日本橋○-○-○</v>
      </c>
    </row>
    <row r="11" spans="2:22" ht="18" customHeight="1">
      <c r="P11" s="36"/>
      <c r="Q11" s="36"/>
      <c r="R11" s="36"/>
      <c r="S11" s="36"/>
      <c r="T11" s="36"/>
      <c r="U11" s="36"/>
      <c r="V11" s="149" t="str">
        <f>'【記載例】(様式5-1)所要額精算書'!Q10</f>
        <v>医療法人社団〇〇〇　△△△病院</v>
      </c>
    </row>
    <row r="12" spans="2:22" ht="18" customHeight="1">
      <c r="P12" s="149"/>
      <c r="Q12" s="149"/>
      <c r="R12" s="149"/>
      <c r="S12" s="149"/>
      <c r="T12" s="149"/>
      <c r="U12" s="149"/>
      <c r="V12" s="148" t="str">
        <f>'【記載例】(様式5-1)所要額精算書'!D13&amp;"　"&amp;'【記載例】(様式5-1)所要額精算書'!M13</f>
        <v>病院長　○○○○</v>
      </c>
    </row>
    <row r="13" spans="2:22" ht="18" customHeight="1">
      <c r="S13" s="36"/>
      <c r="T13" s="36"/>
      <c r="U13" s="36"/>
    </row>
    <row r="17" spans="2:22" ht="26.25" customHeight="1">
      <c r="B17" s="150"/>
      <c r="C17" s="294" t="s">
        <v>153</v>
      </c>
      <c r="D17" s="294"/>
      <c r="E17" s="294"/>
      <c r="F17" s="294"/>
      <c r="G17" s="294"/>
      <c r="H17" s="294"/>
      <c r="I17" s="294"/>
      <c r="J17" s="294"/>
      <c r="K17" s="294"/>
      <c r="L17" s="294"/>
      <c r="M17" s="294"/>
      <c r="N17" s="294"/>
      <c r="O17" s="294"/>
      <c r="P17" s="294"/>
      <c r="Q17" s="294"/>
      <c r="R17" s="294"/>
      <c r="S17" s="294"/>
      <c r="T17" s="294"/>
      <c r="U17" s="294"/>
      <c r="V17" s="150"/>
    </row>
    <row r="18" spans="2:22" ht="26.25" customHeight="1">
      <c r="B18" s="150"/>
      <c r="C18" s="294"/>
      <c r="D18" s="294"/>
      <c r="E18" s="294"/>
      <c r="F18" s="294"/>
      <c r="G18" s="294"/>
      <c r="H18" s="294"/>
      <c r="I18" s="294"/>
      <c r="J18" s="294"/>
      <c r="K18" s="294"/>
      <c r="L18" s="294"/>
      <c r="M18" s="294"/>
      <c r="N18" s="294"/>
      <c r="O18" s="294"/>
      <c r="P18" s="294"/>
      <c r="Q18" s="294"/>
      <c r="R18" s="294"/>
      <c r="S18" s="294"/>
      <c r="T18" s="294"/>
      <c r="U18" s="294"/>
      <c r="V18" s="150"/>
    </row>
    <row r="19" spans="2:22" ht="26.25" customHeight="1"/>
    <row r="20" spans="2:22" ht="26.25" customHeight="1">
      <c r="B20" s="295" t="s">
        <v>221</v>
      </c>
      <c r="C20" s="295"/>
      <c r="D20" s="295"/>
      <c r="E20" s="295"/>
      <c r="F20" s="295"/>
      <c r="G20" s="295"/>
      <c r="H20" s="295"/>
      <c r="I20" s="295"/>
      <c r="J20" s="295"/>
      <c r="K20" s="295"/>
      <c r="L20" s="295"/>
      <c r="M20" s="295"/>
      <c r="N20" s="295"/>
      <c r="O20" s="295"/>
      <c r="P20" s="295"/>
      <c r="Q20" s="295"/>
      <c r="R20" s="295"/>
      <c r="S20" s="295"/>
      <c r="T20" s="295"/>
      <c r="U20" s="151"/>
      <c r="V20" s="151"/>
    </row>
    <row r="21" spans="2:22" ht="26.25" customHeight="1"/>
    <row r="22" spans="2:22" ht="26.25" customHeight="1"/>
    <row r="23" spans="2:22" ht="26.25" customHeight="1">
      <c r="B23" s="152" t="s">
        <v>139</v>
      </c>
      <c r="C23" s="152"/>
      <c r="D23" s="152"/>
      <c r="E23" s="152"/>
      <c r="F23" s="152"/>
      <c r="G23" s="157">
        <f>'【記載例】(様式5-1)所要額精算書'!R44</f>
        <v>17000000</v>
      </c>
      <c r="H23" s="157"/>
      <c r="I23" s="157"/>
      <c r="J23" s="157"/>
      <c r="K23" s="157"/>
      <c r="L23" s="157"/>
      <c r="M23" s="157"/>
      <c r="N23" s="157"/>
      <c r="O23" s="157"/>
      <c r="P23" s="157"/>
      <c r="Q23" s="157"/>
      <c r="R23" s="157"/>
      <c r="S23" s="157"/>
      <c r="T23" s="157"/>
    </row>
    <row r="24" spans="2:22" ht="26.25" customHeight="1">
      <c r="P24" s="37"/>
      <c r="Q24" s="37"/>
      <c r="R24" s="37"/>
      <c r="S24" s="37"/>
    </row>
    <row r="25" spans="2:22" ht="26.25" customHeight="1">
      <c r="B25" s="296" t="s">
        <v>219</v>
      </c>
      <c r="C25" s="296"/>
      <c r="D25" s="296"/>
      <c r="E25" s="296"/>
      <c r="F25" s="296"/>
      <c r="G25" s="296"/>
      <c r="H25" s="296"/>
      <c r="I25" s="296"/>
      <c r="J25" s="296"/>
      <c r="K25" s="296"/>
      <c r="L25" s="296"/>
      <c r="M25" s="296"/>
      <c r="N25" s="296"/>
      <c r="O25" s="296"/>
      <c r="P25" s="296"/>
      <c r="Q25" s="296"/>
      <c r="R25" s="296"/>
      <c r="S25" s="296"/>
      <c r="T25" s="296"/>
      <c r="U25" s="296"/>
      <c r="V25" s="296"/>
    </row>
    <row r="26" spans="2:22" ht="26.25" customHeight="1">
      <c r="B26" s="82"/>
      <c r="C26" s="82"/>
      <c r="D26" s="82"/>
      <c r="E26" s="82"/>
      <c r="F26" s="82"/>
      <c r="G26" s="82"/>
      <c r="H26" s="82"/>
      <c r="I26" s="82"/>
      <c r="J26" s="82"/>
      <c r="K26" s="82"/>
      <c r="L26" s="82"/>
      <c r="M26" s="82"/>
      <c r="N26" s="82"/>
      <c r="O26" s="82"/>
      <c r="P26" s="82"/>
      <c r="Q26" s="82"/>
      <c r="R26" s="82"/>
      <c r="S26" s="82"/>
      <c r="T26" s="82"/>
      <c r="U26" s="82"/>
      <c r="V26" s="83"/>
    </row>
    <row r="27" spans="2:22" ht="26.25" customHeight="1">
      <c r="B27" s="296" t="s">
        <v>220</v>
      </c>
      <c r="C27" s="296"/>
      <c r="D27" s="296"/>
      <c r="E27" s="296"/>
      <c r="F27" s="296"/>
      <c r="G27" s="296"/>
      <c r="H27" s="296"/>
      <c r="I27" s="296"/>
      <c r="J27" s="296"/>
      <c r="K27" s="296"/>
      <c r="L27" s="296"/>
      <c r="M27" s="296"/>
      <c r="N27" s="296"/>
      <c r="O27" s="296"/>
      <c r="P27" s="296"/>
      <c r="Q27" s="296"/>
      <c r="R27" s="296"/>
      <c r="S27" s="296"/>
      <c r="T27" s="296"/>
      <c r="U27" s="296"/>
      <c r="V27" s="296"/>
    </row>
    <row r="28" spans="2:22" ht="38.25" customHeight="1">
      <c r="B28" s="38"/>
      <c r="C28" s="40"/>
      <c r="D28" s="154"/>
      <c r="E28" s="154"/>
      <c r="F28" s="154"/>
      <c r="G28" s="154"/>
      <c r="H28" s="154"/>
      <c r="I28" s="154"/>
      <c r="J28" s="154"/>
      <c r="K28" s="154"/>
      <c r="L28" s="154"/>
      <c r="M28" s="154"/>
      <c r="N28" s="154"/>
      <c r="O28" s="154"/>
      <c r="P28" s="154"/>
      <c r="Q28" s="154"/>
      <c r="R28" s="154"/>
      <c r="S28" s="154"/>
      <c r="T28" s="154"/>
      <c r="U28" s="154"/>
    </row>
    <row r="29" spans="2:22" ht="18" customHeight="1">
      <c r="B29" s="39"/>
      <c r="C29" s="39"/>
      <c r="D29" s="39"/>
      <c r="E29" s="39"/>
      <c r="F29" s="39"/>
      <c r="G29" s="39"/>
      <c r="H29" s="39"/>
      <c r="I29" s="39"/>
      <c r="J29" s="39"/>
      <c r="K29" s="39"/>
      <c r="L29" s="39"/>
      <c r="M29" s="39"/>
      <c r="N29" s="39"/>
    </row>
  </sheetData>
  <sheetProtection password="CE94" sheet="1" objects="1" scenarios="1" selectLockedCells="1" selectUnlockedCells="1"/>
  <mergeCells count="7">
    <mergeCell ref="D28:U28"/>
    <mergeCell ref="Q4:V4"/>
    <mergeCell ref="C17:U18"/>
    <mergeCell ref="B20:T20"/>
    <mergeCell ref="G23:T23"/>
    <mergeCell ref="B25:V25"/>
    <mergeCell ref="B27:V27"/>
  </mergeCells>
  <phoneticPr fontId="2"/>
  <printOptions horizontalCentered="1"/>
  <pageMargins left="0.98425196850393704" right="0.98425196850393704" top="0.98425196850393704" bottom="0.98425196850393704" header="0.31496062992125984" footer="0.31496062992125984"/>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2:AF47"/>
  <sheetViews>
    <sheetView showGridLines="0" view="pageBreakPreview" topLeftCell="A31" zoomScale="40" zoomScaleNormal="40" zoomScaleSheetLayoutView="40" zoomScalePageLayoutView="85" workbookViewId="0">
      <selection activeCell="D5" sqref="D5:G5"/>
    </sheetView>
  </sheetViews>
  <sheetFormatPr defaultColWidth="9" defaultRowHeight="18.75"/>
  <cols>
    <col min="1" max="30" width="9.875" style="4" customWidth="1"/>
    <col min="31" max="16384" width="9" style="4"/>
  </cols>
  <sheetData>
    <row r="2" spans="1:32" ht="30.75" customHeight="1">
      <c r="A2" s="80" t="s">
        <v>216</v>
      </c>
      <c r="B2" s="5"/>
      <c r="C2" s="5"/>
      <c r="D2" s="5"/>
      <c r="E2" s="6"/>
      <c r="F2" s="6"/>
      <c r="G2" s="6"/>
      <c r="H2" s="6"/>
      <c r="I2" s="6"/>
      <c r="J2" s="6"/>
      <c r="K2" s="6"/>
      <c r="L2" s="6"/>
      <c r="M2" s="6"/>
      <c r="N2" s="6"/>
      <c r="O2" s="6"/>
      <c r="P2" s="385"/>
      <c r="Q2" s="385"/>
      <c r="R2" s="385"/>
      <c r="S2" s="385"/>
      <c r="T2" s="385"/>
      <c r="U2" s="385"/>
      <c r="V2" s="385"/>
      <c r="W2" s="385"/>
      <c r="X2" s="385"/>
      <c r="Y2" s="385"/>
      <c r="Z2" s="385"/>
      <c r="AA2" s="385"/>
      <c r="AB2" s="385"/>
      <c r="AC2" s="385"/>
      <c r="AD2" s="385"/>
    </row>
    <row r="3" spans="1:32" ht="42" customHeight="1">
      <c r="A3" s="386" t="s">
        <v>137</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row>
    <row r="4" spans="1:32" ht="10.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2" ht="42" customHeight="1">
      <c r="A5" s="357" t="s">
        <v>131</v>
      </c>
      <c r="B5" s="358"/>
      <c r="C5" s="359"/>
      <c r="D5" s="388">
        <v>44057</v>
      </c>
      <c r="E5" s="388"/>
      <c r="F5" s="388"/>
      <c r="G5" s="388"/>
      <c r="H5" s="389" t="s">
        <v>130</v>
      </c>
      <c r="I5" s="390"/>
      <c r="J5" s="390"/>
      <c r="K5" s="390"/>
      <c r="L5" s="390"/>
      <c r="M5" s="390"/>
      <c r="N5" s="390"/>
      <c r="O5" s="390"/>
      <c r="P5" s="390"/>
      <c r="Q5" s="8"/>
      <c r="R5" s="8"/>
      <c r="S5" s="8"/>
      <c r="T5" s="8"/>
      <c r="U5" s="8"/>
      <c r="V5" s="8"/>
      <c r="W5" s="8"/>
      <c r="X5" s="8"/>
      <c r="Y5" s="8"/>
      <c r="Z5" s="8"/>
      <c r="AA5" s="8"/>
      <c r="AB5" s="8"/>
      <c r="AC5" s="8"/>
      <c r="AD5" s="8"/>
    </row>
    <row r="6" spans="1:32" ht="10.5" customHeight="1">
      <c r="A6" s="7"/>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5.5">
      <c r="A7" s="338" t="s">
        <v>0</v>
      </c>
      <c r="B7" s="339"/>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40"/>
    </row>
    <row r="8" spans="1:32"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2" ht="27.75" customHeight="1">
      <c r="A9" s="9"/>
      <c r="B9" s="9"/>
      <c r="C9" s="9" t="s">
        <v>128</v>
      </c>
      <c r="D9" s="9"/>
      <c r="E9" s="9"/>
      <c r="F9" s="9"/>
      <c r="G9" s="9"/>
      <c r="H9" s="9"/>
      <c r="I9" s="9"/>
      <c r="J9" s="9"/>
      <c r="K9" s="9"/>
      <c r="L9" s="9"/>
      <c r="M9" s="9"/>
      <c r="N9" s="9"/>
      <c r="O9" s="9"/>
      <c r="P9" s="9"/>
      <c r="Q9" s="9"/>
      <c r="R9" s="9"/>
      <c r="S9" s="9"/>
      <c r="T9" s="9"/>
      <c r="U9" s="9"/>
      <c r="V9" s="9"/>
      <c r="W9" s="9"/>
      <c r="X9" s="9"/>
      <c r="Y9" s="9"/>
      <c r="Z9" s="9"/>
      <c r="AA9" s="9"/>
      <c r="AB9" s="9"/>
      <c r="AC9" s="9"/>
    </row>
    <row r="10" spans="1:32" ht="20.25" customHeight="1">
      <c r="A10" s="394" t="s">
        <v>78</v>
      </c>
      <c r="B10" s="395"/>
      <c r="C10" s="395"/>
      <c r="D10" s="398">
        <v>1</v>
      </c>
      <c r="E10" s="374">
        <v>3</v>
      </c>
      <c r="F10" s="374">
        <v>3</v>
      </c>
      <c r="G10" s="374">
        <v>4</v>
      </c>
      <c r="H10" s="374">
        <v>5</v>
      </c>
      <c r="I10" s="374">
        <v>6</v>
      </c>
      <c r="J10" s="374">
        <v>7</v>
      </c>
      <c r="K10" s="374">
        <v>8</v>
      </c>
      <c r="L10" s="374">
        <v>9</v>
      </c>
      <c r="M10" s="376">
        <v>0</v>
      </c>
      <c r="N10" s="391" t="s">
        <v>1</v>
      </c>
      <c r="O10" s="392"/>
      <c r="P10" s="392"/>
      <c r="Q10" s="382" t="s">
        <v>142</v>
      </c>
      <c r="R10" s="382"/>
      <c r="S10" s="382"/>
      <c r="T10" s="382"/>
      <c r="U10" s="382"/>
      <c r="V10" s="382"/>
      <c r="W10" s="382"/>
      <c r="X10" s="382"/>
      <c r="Y10" s="383"/>
      <c r="Z10" s="384"/>
      <c r="AA10" s="384"/>
      <c r="AB10" s="384"/>
      <c r="AC10" s="384"/>
      <c r="AD10" s="384"/>
    </row>
    <row r="11" spans="1:32" ht="20.25" customHeight="1">
      <c r="A11" s="396"/>
      <c r="B11" s="397"/>
      <c r="C11" s="397"/>
      <c r="D11" s="399"/>
      <c r="E11" s="375"/>
      <c r="F11" s="375"/>
      <c r="G11" s="375"/>
      <c r="H11" s="375"/>
      <c r="I11" s="375"/>
      <c r="J11" s="375"/>
      <c r="K11" s="375"/>
      <c r="L11" s="375"/>
      <c r="M11" s="377"/>
      <c r="N11" s="393"/>
      <c r="O11" s="393"/>
      <c r="P11" s="393"/>
      <c r="Q11" s="382"/>
      <c r="R11" s="382"/>
      <c r="S11" s="382"/>
      <c r="T11" s="382"/>
      <c r="U11" s="382"/>
      <c r="V11" s="382"/>
      <c r="W11" s="382"/>
      <c r="X11" s="382"/>
      <c r="Y11" s="383"/>
      <c r="Z11" s="384"/>
      <c r="AA11" s="384"/>
      <c r="AB11" s="384"/>
      <c r="AC11" s="384"/>
      <c r="AD11" s="384"/>
    </row>
    <row r="12" spans="1:32" ht="7.5" customHeight="1">
      <c r="A12" s="10"/>
      <c r="B12" s="10"/>
      <c r="C12" s="10"/>
      <c r="D12" s="10"/>
      <c r="E12" s="11"/>
      <c r="F12" s="11"/>
      <c r="G12" s="11"/>
      <c r="H12" s="11"/>
      <c r="I12" s="11"/>
      <c r="J12" s="11"/>
      <c r="K12" s="11"/>
      <c r="L12" s="11"/>
      <c r="M12" s="11"/>
      <c r="N12" s="11"/>
      <c r="O12" s="11"/>
      <c r="P12" s="12"/>
      <c r="Q12" s="12"/>
      <c r="R12" s="12"/>
      <c r="S12" s="10"/>
      <c r="T12" s="10"/>
      <c r="U12" s="10"/>
      <c r="V12" s="10"/>
      <c r="W12" s="10"/>
      <c r="X12" s="10"/>
      <c r="Y12" s="10"/>
      <c r="Z12" s="10"/>
      <c r="AA12" s="10"/>
      <c r="AB12" s="10"/>
      <c r="AC12" s="10"/>
      <c r="AD12" s="10"/>
    </row>
    <row r="13" spans="1:32" ht="20.25" customHeight="1">
      <c r="A13" s="361" t="s">
        <v>65</v>
      </c>
      <c r="B13" s="362"/>
      <c r="C13" s="363"/>
      <c r="D13" s="367" t="s">
        <v>143</v>
      </c>
      <c r="E13" s="368"/>
      <c r="F13" s="368"/>
      <c r="G13" s="368"/>
      <c r="H13" s="368"/>
      <c r="I13" s="369"/>
      <c r="J13" s="361" t="s">
        <v>66</v>
      </c>
      <c r="K13" s="362"/>
      <c r="L13" s="363"/>
      <c r="M13" s="367" t="s">
        <v>144</v>
      </c>
      <c r="N13" s="368"/>
      <c r="O13" s="368"/>
      <c r="P13" s="368"/>
      <c r="Q13" s="368"/>
      <c r="R13" s="369"/>
      <c r="S13" s="12"/>
      <c r="T13" s="12"/>
      <c r="U13" s="10"/>
      <c r="V13" s="10"/>
      <c r="W13" s="10"/>
      <c r="X13" s="10"/>
      <c r="Y13" s="10"/>
      <c r="Z13" s="10"/>
      <c r="AA13" s="10"/>
      <c r="AB13" s="10"/>
      <c r="AC13" s="10"/>
      <c r="AD13" s="10"/>
      <c r="AE13" s="10"/>
      <c r="AF13" s="10"/>
    </row>
    <row r="14" spans="1:32" ht="20.25" customHeight="1">
      <c r="A14" s="364"/>
      <c r="B14" s="365"/>
      <c r="C14" s="366"/>
      <c r="D14" s="370"/>
      <c r="E14" s="371"/>
      <c r="F14" s="371"/>
      <c r="G14" s="371"/>
      <c r="H14" s="371"/>
      <c r="I14" s="372"/>
      <c r="J14" s="364"/>
      <c r="K14" s="365"/>
      <c r="L14" s="366"/>
      <c r="M14" s="370"/>
      <c r="N14" s="371"/>
      <c r="O14" s="371"/>
      <c r="P14" s="371"/>
      <c r="Q14" s="371"/>
      <c r="R14" s="372"/>
      <c r="S14" s="12"/>
      <c r="T14" s="12"/>
      <c r="U14" s="10"/>
      <c r="V14" s="10"/>
      <c r="W14" s="10"/>
      <c r="X14" s="10"/>
      <c r="Y14" s="10"/>
      <c r="Z14" s="10"/>
      <c r="AA14" s="10"/>
      <c r="AB14" s="10"/>
      <c r="AC14" s="10"/>
      <c r="AD14" s="10"/>
      <c r="AE14" s="10"/>
      <c r="AF14" s="10"/>
    </row>
    <row r="15" spans="1:32" s="15" customFormat="1" ht="6.75" customHeight="1">
      <c r="A15" s="13"/>
      <c r="B15" s="13"/>
      <c r="C15" s="13"/>
      <c r="D15" s="14"/>
      <c r="E15" s="14"/>
      <c r="F15" s="14"/>
      <c r="G15" s="14"/>
      <c r="H15" s="14"/>
      <c r="I15" s="13"/>
      <c r="J15" s="13"/>
      <c r="K15" s="13"/>
      <c r="L15" s="14"/>
      <c r="M15" s="14"/>
      <c r="N15" s="14"/>
      <c r="O15" s="14"/>
      <c r="P15" s="14"/>
      <c r="Q15" s="12"/>
      <c r="R15" s="12"/>
      <c r="S15" s="10"/>
      <c r="T15" s="10"/>
      <c r="U15" s="10"/>
      <c r="V15" s="10"/>
      <c r="W15" s="10"/>
      <c r="X15" s="10"/>
      <c r="Y15" s="10"/>
      <c r="Z15" s="10"/>
      <c r="AA15" s="10"/>
      <c r="AB15" s="10"/>
      <c r="AC15" s="10"/>
      <c r="AD15" s="10"/>
    </row>
    <row r="16" spans="1:32" s="15" customFormat="1" ht="21.75" customHeight="1">
      <c r="A16" s="373" t="s">
        <v>67</v>
      </c>
      <c r="B16" s="373"/>
      <c r="C16" s="373"/>
      <c r="D16" s="373" t="s">
        <v>68</v>
      </c>
      <c r="E16" s="373"/>
      <c r="F16" s="373"/>
      <c r="G16" s="373"/>
      <c r="H16" s="373"/>
      <c r="I16" s="373" t="s">
        <v>69</v>
      </c>
      <c r="J16" s="373"/>
      <c r="K16" s="373"/>
      <c r="L16" s="373"/>
      <c r="M16" s="373"/>
      <c r="N16" s="373" t="s">
        <v>70</v>
      </c>
      <c r="O16" s="373"/>
      <c r="P16" s="373"/>
      <c r="Q16" s="373"/>
      <c r="R16" s="373"/>
      <c r="S16" s="373" t="s">
        <v>71</v>
      </c>
      <c r="T16" s="373"/>
      <c r="U16" s="373"/>
      <c r="V16" s="373"/>
      <c r="W16" s="373"/>
      <c r="X16" s="373"/>
      <c r="Y16" s="373"/>
      <c r="Z16" s="373"/>
      <c r="AA16" s="373"/>
      <c r="AB16" s="373"/>
      <c r="AC16" s="373"/>
      <c r="AD16" s="373"/>
    </row>
    <row r="17" spans="1:32" s="15" customFormat="1" ht="39" customHeight="1">
      <c r="A17" s="373"/>
      <c r="B17" s="373"/>
      <c r="C17" s="373"/>
      <c r="D17" s="334" t="s">
        <v>145</v>
      </c>
      <c r="E17" s="334"/>
      <c r="F17" s="334"/>
      <c r="G17" s="334"/>
      <c r="H17" s="334"/>
      <c r="I17" s="335" t="s">
        <v>144</v>
      </c>
      <c r="J17" s="336"/>
      <c r="K17" s="336"/>
      <c r="L17" s="336"/>
      <c r="M17" s="337"/>
      <c r="N17" s="335" t="s">
        <v>146</v>
      </c>
      <c r="O17" s="336"/>
      <c r="P17" s="336"/>
      <c r="Q17" s="336"/>
      <c r="R17" s="337"/>
      <c r="S17" s="335" t="s">
        <v>147</v>
      </c>
      <c r="T17" s="336"/>
      <c r="U17" s="336"/>
      <c r="V17" s="336"/>
      <c r="W17" s="336"/>
      <c r="X17" s="336"/>
      <c r="Y17" s="336"/>
      <c r="Z17" s="336"/>
      <c r="AA17" s="336"/>
      <c r="AB17" s="336"/>
      <c r="AC17" s="336"/>
      <c r="AD17" s="337"/>
    </row>
    <row r="18" spans="1:32" ht="7.5" customHeight="1">
      <c r="A18" s="10"/>
      <c r="B18" s="10"/>
      <c r="C18" s="10"/>
      <c r="D18" s="10"/>
      <c r="E18" s="11"/>
      <c r="F18" s="11"/>
      <c r="G18" s="11"/>
      <c r="H18" s="11"/>
      <c r="I18" s="11"/>
      <c r="J18" s="11"/>
      <c r="K18" s="11"/>
      <c r="L18" s="11"/>
      <c r="M18" s="11"/>
      <c r="N18" s="11"/>
      <c r="O18" s="11"/>
      <c r="P18" s="12"/>
      <c r="Q18" s="12"/>
      <c r="R18" s="12"/>
      <c r="S18" s="10"/>
      <c r="T18" s="10"/>
      <c r="U18" s="10"/>
      <c r="V18" s="10"/>
      <c r="W18" s="10"/>
      <c r="X18" s="10"/>
      <c r="Y18" s="10"/>
      <c r="Z18" s="10"/>
      <c r="AA18" s="10"/>
      <c r="AB18" s="10"/>
      <c r="AC18" s="10"/>
      <c r="AD18" s="10"/>
    </row>
    <row r="19" spans="1:32" ht="25.5" customHeight="1">
      <c r="A19" s="348" t="s">
        <v>2</v>
      </c>
      <c r="B19" s="349"/>
      <c r="C19" s="350"/>
      <c r="D19" s="354" t="s">
        <v>63</v>
      </c>
      <c r="E19" s="355"/>
      <c r="F19" s="355"/>
      <c r="G19" s="355"/>
      <c r="H19" s="355"/>
      <c r="I19" s="355"/>
      <c r="J19" s="355"/>
      <c r="K19" s="356"/>
      <c r="L19" s="357" t="s">
        <v>74</v>
      </c>
      <c r="M19" s="358"/>
      <c r="N19" s="358"/>
      <c r="O19" s="359"/>
      <c r="P19" s="360" t="s">
        <v>75</v>
      </c>
      <c r="Q19" s="360"/>
      <c r="R19" s="360"/>
      <c r="S19" s="360"/>
      <c r="T19" s="360"/>
      <c r="U19" s="360"/>
      <c r="V19" s="360"/>
      <c r="W19" s="360"/>
      <c r="X19" s="360"/>
      <c r="Y19" s="360"/>
      <c r="Z19" s="360"/>
      <c r="AA19" s="360"/>
      <c r="AB19" s="360"/>
      <c r="AC19" s="360"/>
      <c r="AD19" s="360"/>
    </row>
    <row r="20" spans="1:32" ht="45.75" customHeight="1">
      <c r="A20" s="351"/>
      <c r="B20" s="352"/>
      <c r="C20" s="353"/>
      <c r="D20" s="28">
        <v>1</v>
      </c>
      <c r="E20" s="29">
        <v>2</v>
      </c>
      <c r="F20" s="29">
        <v>3</v>
      </c>
      <c r="G20" s="2" t="s">
        <v>72</v>
      </c>
      <c r="H20" s="29">
        <v>4</v>
      </c>
      <c r="I20" s="29">
        <v>5</v>
      </c>
      <c r="J20" s="29">
        <v>6</v>
      </c>
      <c r="K20" s="30">
        <v>7</v>
      </c>
      <c r="L20" s="378" t="str">
        <f>IFERROR(VLOOKUP((D10&amp;E10),リスト!B2:C48,2,0),"")</f>
        <v>東京都</v>
      </c>
      <c r="M20" s="379"/>
      <c r="N20" s="379"/>
      <c r="O20" s="380"/>
      <c r="P20" s="381" t="s">
        <v>148</v>
      </c>
      <c r="Q20" s="381"/>
      <c r="R20" s="381"/>
      <c r="S20" s="381"/>
      <c r="T20" s="381"/>
      <c r="U20" s="381"/>
      <c r="V20" s="381"/>
      <c r="W20" s="381"/>
      <c r="X20" s="381"/>
      <c r="Y20" s="381"/>
      <c r="Z20" s="381"/>
      <c r="AA20" s="381"/>
      <c r="AB20" s="381"/>
      <c r="AC20" s="381"/>
      <c r="AD20" s="381"/>
    </row>
    <row r="21" spans="1:32" ht="7.5" customHeight="1">
      <c r="A21" s="16"/>
      <c r="B21" s="16"/>
      <c r="C21" s="16"/>
      <c r="D21" s="16"/>
      <c r="E21" s="17"/>
      <c r="F21" s="17"/>
      <c r="G21" s="17"/>
      <c r="H21" s="17"/>
      <c r="I21" s="17"/>
      <c r="J21" s="17"/>
      <c r="K21" s="17"/>
      <c r="L21" s="17"/>
      <c r="M21" s="17"/>
      <c r="N21" s="17"/>
      <c r="O21" s="17"/>
      <c r="P21" s="12"/>
      <c r="Q21" s="12"/>
      <c r="R21" s="12"/>
      <c r="S21" s="10"/>
      <c r="T21" s="16"/>
      <c r="U21" s="16"/>
      <c r="V21" s="16"/>
      <c r="W21" s="16"/>
      <c r="X21" s="16"/>
      <c r="Y21" s="16"/>
      <c r="Z21" s="16"/>
      <c r="AA21" s="16"/>
      <c r="AB21" s="16"/>
      <c r="AC21" s="16"/>
      <c r="AD21" s="16"/>
    </row>
    <row r="22" spans="1:32" ht="27.75" customHeight="1">
      <c r="A22" s="338" t="s">
        <v>60</v>
      </c>
      <c r="B22" s="339"/>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40"/>
    </row>
    <row r="23" spans="1:32" ht="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2" ht="60" customHeight="1">
      <c r="A24" s="341" t="s">
        <v>129</v>
      </c>
      <c r="B24" s="342"/>
      <c r="C24" s="342"/>
      <c r="D24" s="342"/>
      <c r="E24" s="342"/>
      <c r="F24" s="342"/>
      <c r="G24" s="342"/>
      <c r="H24" s="342"/>
      <c r="I24" s="342"/>
      <c r="J24" s="342"/>
      <c r="K24" s="342"/>
      <c r="L24" s="342"/>
      <c r="M24" s="342"/>
      <c r="N24" s="342"/>
      <c r="O24" s="342"/>
      <c r="P24" s="342"/>
      <c r="Q24" s="342"/>
      <c r="R24" s="342"/>
      <c r="S24" s="342"/>
      <c r="T24" s="342"/>
      <c r="U24" s="261" t="s">
        <v>64</v>
      </c>
      <c r="V24" s="261"/>
      <c r="W24" s="343" t="s">
        <v>73</v>
      </c>
      <c r="X24" s="344"/>
      <c r="Y24" s="344"/>
      <c r="Z24" s="344"/>
      <c r="AA24" s="344"/>
      <c r="AB24" s="344"/>
      <c r="AC24" s="344"/>
      <c r="AD24" s="344"/>
      <c r="AE24" s="24"/>
    </row>
    <row r="25" spans="1:32" s="23" customFormat="1" ht="7.5" customHeight="1">
      <c r="A25" s="18"/>
      <c r="B25" s="19"/>
      <c r="C25" s="19"/>
      <c r="D25" s="19"/>
      <c r="E25" s="19"/>
      <c r="F25" s="19"/>
      <c r="G25" s="21"/>
      <c r="H25" s="21"/>
      <c r="I25" s="21"/>
      <c r="J25" s="21"/>
      <c r="K25" s="21"/>
      <c r="L25" s="21"/>
      <c r="M25" s="20"/>
      <c r="N25" s="21"/>
      <c r="O25" s="21"/>
      <c r="P25" s="21"/>
      <c r="Q25" s="21"/>
      <c r="R25" s="21"/>
      <c r="S25" s="21"/>
      <c r="T25" s="21"/>
      <c r="U25" s="21"/>
      <c r="V25" s="21"/>
      <c r="W25" s="21"/>
      <c r="X25" s="22"/>
      <c r="Y25" s="22"/>
      <c r="Z25" s="22"/>
      <c r="AA25" s="22"/>
      <c r="AB25" s="22"/>
      <c r="AC25" s="22"/>
      <c r="AD25" s="22"/>
    </row>
    <row r="26" spans="1:32" ht="21" customHeight="1">
      <c r="A26" s="345" t="s">
        <v>138</v>
      </c>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7"/>
    </row>
    <row r="27" spans="1:32" ht="7.5" customHeight="1">
      <c r="A27" s="24"/>
      <c r="B27" s="25"/>
      <c r="C27" s="25"/>
      <c r="D27" s="25"/>
      <c r="E27" s="25"/>
      <c r="F27" s="25"/>
      <c r="G27" s="26"/>
      <c r="H27" s="26"/>
      <c r="I27" s="26"/>
      <c r="J27" s="25"/>
      <c r="K27" s="25"/>
      <c r="L27" s="25"/>
      <c r="M27" s="25"/>
      <c r="N27" s="25"/>
      <c r="O27" s="25"/>
      <c r="P27" s="25"/>
      <c r="Q27" s="25"/>
      <c r="R27" s="25"/>
      <c r="S27" s="25"/>
      <c r="T27" s="25"/>
      <c r="U27" s="25"/>
      <c r="V27" s="25"/>
      <c r="W27" s="25"/>
      <c r="X27" s="25"/>
      <c r="Y27" s="25"/>
      <c r="Z27" s="25"/>
      <c r="AA27" s="25"/>
      <c r="AB27" s="25"/>
      <c r="AC27" s="25"/>
      <c r="AD27" s="25"/>
    </row>
    <row r="28" spans="1:32" ht="18" customHeight="1">
      <c r="B28" s="27" t="s">
        <v>140</v>
      </c>
      <c r="C28" s="25"/>
      <c r="D28" s="25"/>
      <c r="E28" s="25"/>
      <c r="F28" s="25"/>
      <c r="G28" s="25"/>
      <c r="H28" s="26"/>
      <c r="I28" s="26"/>
      <c r="J28" s="26"/>
      <c r="K28" s="25"/>
      <c r="L28" s="25"/>
      <c r="M28" s="25"/>
      <c r="N28" s="25"/>
      <c r="O28" s="25"/>
      <c r="P28" s="25"/>
      <c r="Q28" s="25"/>
      <c r="R28" s="25"/>
      <c r="S28" s="25"/>
      <c r="T28" s="25"/>
      <c r="U28" s="25"/>
      <c r="V28" s="25"/>
      <c r="W28" s="25"/>
      <c r="X28" s="25"/>
      <c r="Y28" s="25"/>
      <c r="Z28" s="25"/>
      <c r="AA28" s="25"/>
      <c r="AB28" s="25"/>
      <c r="AC28" s="25"/>
      <c r="AD28" s="25"/>
      <c r="AE28" s="25"/>
    </row>
    <row r="29" spans="1:32" ht="9.75" customHeight="1">
      <c r="C29" s="27"/>
      <c r="D29" s="25"/>
      <c r="E29" s="25"/>
      <c r="F29" s="25"/>
      <c r="G29" s="25"/>
      <c r="H29" s="25"/>
      <c r="I29" s="26"/>
      <c r="J29" s="26"/>
      <c r="K29" s="26"/>
      <c r="L29" s="25"/>
      <c r="M29" s="25"/>
      <c r="N29" s="25"/>
      <c r="O29" s="25"/>
      <c r="P29" s="25"/>
      <c r="Q29" s="25"/>
      <c r="R29" s="25"/>
      <c r="S29" s="25"/>
      <c r="T29" s="25"/>
      <c r="U29" s="25"/>
      <c r="V29" s="25"/>
      <c r="W29" s="25"/>
      <c r="X29" s="25"/>
      <c r="Y29" s="25"/>
      <c r="Z29" s="25"/>
      <c r="AA29" s="25"/>
      <c r="AB29" s="25"/>
      <c r="AC29" s="25"/>
      <c r="AD29" s="25"/>
      <c r="AE29" s="25"/>
      <c r="AF29" s="25"/>
    </row>
    <row r="30" spans="1:32" customFormat="1" ht="26.25" customHeight="1">
      <c r="A30" s="31"/>
      <c r="B30" s="31"/>
      <c r="C30" s="31"/>
      <c r="D30" s="31"/>
      <c r="E30" s="331" t="s">
        <v>59</v>
      </c>
      <c r="F30" s="332"/>
      <c r="G30" s="332"/>
      <c r="H30" s="332"/>
      <c r="I30" s="332"/>
      <c r="J30" s="332"/>
      <c r="K30" s="332"/>
      <c r="L30" s="332"/>
      <c r="M30" s="332"/>
      <c r="N30" s="332"/>
      <c r="O30" s="332"/>
      <c r="P30" s="332"/>
      <c r="Q30" s="333"/>
      <c r="R30" s="331" t="s">
        <v>132</v>
      </c>
      <c r="S30" s="332"/>
      <c r="T30" s="332"/>
      <c r="U30" s="333"/>
      <c r="V30" s="331" t="s">
        <v>133</v>
      </c>
      <c r="W30" s="332"/>
      <c r="X30" s="332"/>
      <c r="Y30" s="333"/>
    </row>
    <row r="31" spans="1:32" customFormat="1" ht="34.700000000000003" customHeight="1">
      <c r="A31" s="32"/>
      <c r="B31" s="32"/>
      <c r="C31" s="32"/>
      <c r="D31" s="32"/>
      <c r="E31" s="316" t="s">
        <v>62</v>
      </c>
      <c r="F31" s="317"/>
      <c r="G31" s="314" t="s">
        <v>51</v>
      </c>
      <c r="H31" s="314"/>
      <c r="I31" s="314"/>
      <c r="J31" s="314"/>
      <c r="K31" s="314"/>
      <c r="L31" s="314"/>
      <c r="M31" s="314"/>
      <c r="N31" s="314"/>
      <c r="O31" s="314"/>
      <c r="P31" s="314"/>
      <c r="Q31" s="314"/>
      <c r="R31" s="315">
        <v>2000000</v>
      </c>
      <c r="S31" s="315"/>
      <c r="T31" s="315"/>
      <c r="U31" s="315"/>
      <c r="V31" s="322"/>
      <c r="W31" s="323"/>
      <c r="X31" s="323"/>
      <c r="Y31" s="324"/>
      <c r="Z31" s="34"/>
    </row>
    <row r="32" spans="1:32" customFormat="1" ht="34.700000000000003" customHeight="1">
      <c r="A32" s="32"/>
      <c r="B32" s="32"/>
      <c r="C32" s="32"/>
      <c r="D32" s="32"/>
      <c r="E32" s="318"/>
      <c r="F32" s="319"/>
      <c r="G32" s="314" t="s">
        <v>3</v>
      </c>
      <c r="H32" s="314"/>
      <c r="I32" s="314"/>
      <c r="J32" s="314"/>
      <c r="K32" s="314"/>
      <c r="L32" s="314"/>
      <c r="M32" s="314"/>
      <c r="N32" s="314"/>
      <c r="O32" s="314"/>
      <c r="P32" s="314"/>
      <c r="Q32" s="314"/>
      <c r="R32" s="315">
        <v>400000</v>
      </c>
      <c r="S32" s="315"/>
      <c r="T32" s="315"/>
      <c r="U32" s="315"/>
      <c r="V32" s="325"/>
      <c r="W32" s="326"/>
      <c r="X32" s="326"/>
      <c r="Y32" s="327"/>
      <c r="Z32" s="34"/>
    </row>
    <row r="33" spans="1:30" customFormat="1" ht="34.700000000000003" customHeight="1">
      <c r="A33" s="32"/>
      <c r="B33" s="32"/>
      <c r="C33" s="32"/>
      <c r="D33" s="32"/>
      <c r="E33" s="318"/>
      <c r="F33" s="319"/>
      <c r="G33" s="314" t="s">
        <v>52</v>
      </c>
      <c r="H33" s="314"/>
      <c r="I33" s="314"/>
      <c r="J33" s="314"/>
      <c r="K33" s="314"/>
      <c r="L33" s="314"/>
      <c r="M33" s="314"/>
      <c r="N33" s="314"/>
      <c r="O33" s="314"/>
      <c r="P33" s="314"/>
      <c r="Q33" s="314"/>
      <c r="R33" s="315">
        <v>500000</v>
      </c>
      <c r="S33" s="315"/>
      <c r="T33" s="315"/>
      <c r="U33" s="315"/>
      <c r="V33" s="325"/>
      <c r="W33" s="326"/>
      <c r="X33" s="326"/>
      <c r="Y33" s="327"/>
      <c r="Z33" s="34"/>
    </row>
    <row r="34" spans="1:30" customFormat="1" ht="34.700000000000003" customHeight="1">
      <c r="A34" s="32"/>
      <c r="B34" s="32"/>
      <c r="C34" s="32"/>
      <c r="D34" s="32"/>
      <c r="E34" s="318"/>
      <c r="F34" s="319"/>
      <c r="G34" s="314" t="s">
        <v>53</v>
      </c>
      <c r="H34" s="314"/>
      <c r="I34" s="314"/>
      <c r="J34" s="314"/>
      <c r="K34" s="314"/>
      <c r="L34" s="314"/>
      <c r="M34" s="314"/>
      <c r="N34" s="314"/>
      <c r="O34" s="314"/>
      <c r="P34" s="314"/>
      <c r="Q34" s="314"/>
      <c r="R34" s="315">
        <v>135500</v>
      </c>
      <c r="S34" s="315"/>
      <c r="T34" s="315"/>
      <c r="U34" s="315"/>
      <c r="V34" s="325"/>
      <c r="W34" s="326"/>
      <c r="X34" s="326"/>
      <c r="Y34" s="327"/>
      <c r="Z34" s="34"/>
    </row>
    <row r="35" spans="1:30" customFormat="1" ht="34.700000000000003" customHeight="1">
      <c r="A35" s="32"/>
      <c r="B35" s="32"/>
      <c r="C35" s="32"/>
      <c r="D35" s="32"/>
      <c r="E35" s="318"/>
      <c r="F35" s="319"/>
      <c r="G35" s="314" t="s">
        <v>54</v>
      </c>
      <c r="H35" s="314"/>
      <c r="I35" s="314"/>
      <c r="J35" s="314"/>
      <c r="K35" s="314"/>
      <c r="L35" s="314"/>
      <c r="M35" s="314"/>
      <c r="N35" s="314"/>
      <c r="O35" s="314"/>
      <c r="P35" s="314"/>
      <c r="Q35" s="314"/>
      <c r="R35" s="315">
        <v>2000000</v>
      </c>
      <c r="S35" s="315"/>
      <c r="T35" s="315"/>
      <c r="U35" s="315"/>
      <c r="V35" s="325"/>
      <c r="W35" s="326"/>
      <c r="X35" s="326"/>
      <c r="Y35" s="327"/>
      <c r="Z35" s="34"/>
      <c r="AA35" s="33"/>
      <c r="AB35" s="33"/>
      <c r="AC35" s="33"/>
      <c r="AD35" s="33"/>
    </row>
    <row r="36" spans="1:30" customFormat="1" ht="34.700000000000003" customHeight="1">
      <c r="A36" s="32"/>
      <c r="B36" s="32"/>
      <c r="C36" s="32"/>
      <c r="D36" s="32"/>
      <c r="E36" s="318"/>
      <c r="F36" s="319"/>
      <c r="G36" s="314" t="s">
        <v>55</v>
      </c>
      <c r="H36" s="314"/>
      <c r="I36" s="314"/>
      <c r="J36" s="314"/>
      <c r="K36" s="314"/>
      <c r="L36" s="314"/>
      <c r="M36" s="314"/>
      <c r="N36" s="314"/>
      <c r="O36" s="314"/>
      <c r="P36" s="314"/>
      <c r="Q36" s="314"/>
      <c r="R36" s="315">
        <v>3000000</v>
      </c>
      <c r="S36" s="315"/>
      <c r="T36" s="315"/>
      <c r="U36" s="315"/>
      <c r="V36" s="325"/>
      <c r="W36" s="326"/>
      <c r="X36" s="326"/>
      <c r="Y36" s="327"/>
      <c r="Z36" s="34"/>
      <c r="AA36" s="33"/>
      <c r="AB36" s="33"/>
      <c r="AC36" s="33"/>
      <c r="AD36" s="33"/>
    </row>
    <row r="37" spans="1:30" customFormat="1" ht="34.700000000000003" customHeight="1">
      <c r="A37" s="32"/>
      <c r="B37" s="32"/>
      <c r="C37" s="32"/>
      <c r="D37" s="32"/>
      <c r="E37" s="318"/>
      <c r="F37" s="319"/>
      <c r="G37" s="314" t="s">
        <v>56</v>
      </c>
      <c r="H37" s="314"/>
      <c r="I37" s="314"/>
      <c r="J37" s="314"/>
      <c r="K37" s="314"/>
      <c r="L37" s="314"/>
      <c r="M37" s="314"/>
      <c r="N37" s="314"/>
      <c r="O37" s="314"/>
      <c r="P37" s="314"/>
      <c r="Q37" s="314"/>
      <c r="R37" s="315">
        <v>3000000</v>
      </c>
      <c r="S37" s="315"/>
      <c r="T37" s="315"/>
      <c r="U37" s="315"/>
      <c r="V37" s="325"/>
      <c r="W37" s="326"/>
      <c r="X37" s="326"/>
      <c r="Y37" s="327"/>
      <c r="Z37" s="34"/>
      <c r="AA37" s="33"/>
      <c r="AB37" s="33"/>
      <c r="AC37" s="33"/>
      <c r="AD37" s="33"/>
    </row>
    <row r="38" spans="1:30" customFormat="1" ht="34.700000000000003" customHeight="1">
      <c r="A38" s="32"/>
      <c r="B38" s="32"/>
      <c r="C38" s="32"/>
      <c r="D38" s="32"/>
      <c r="E38" s="318"/>
      <c r="F38" s="319"/>
      <c r="G38" s="314" t="s">
        <v>57</v>
      </c>
      <c r="H38" s="314"/>
      <c r="I38" s="314"/>
      <c r="J38" s="314"/>
      <c r="K38" s="314"/>
      <c r="L38" s="314"/>
      <c r="M38" s="314"/>
      <c r="N38" s="314"/>
      <c r="O38" s="314"/>
      <c r="P38" s="314"/>
      <c r="Q38" s="314"/>
      <c r="R38" s="315">
        <v>3000000</v>
      </c>
      <c r="S38" s="315"/>
      <c r="T38" s="315"/>
      <c r="U38" s="315"/>
      <c r="V38" s="325"/>
      <c r="W38" s="326"/>
      <c r="X38" s="326"/>
      <c r="Y38" s="327"/>
      <c r="Z38" s="34"/>
      <c r="AA38" s="33"/>
      <c r="AB38" s="33"/>
      <c r="AC38" s="33"/>
      <c r="AD38" s="33"/>
    </row>
    <row r="39" spans="1:30" customFormat="1" ht="34.700000000000003" customHeight="1">
      <c r="A39" s="32"/>
      <c r="B39" s="32"/>
      <c r="C39" s="32"/>
      <c r="D39" s="32"/>
      <c r="E39" s="318"/>
      <c r="F39" s="319"/>
      <c r="G39" s="314" t="s">
        <v>58</v>
      </c>
      <c r="H39" s="314"/>
      <c r="I39" s="314"/>
      <c r="J39" s="314"/>
      <c r="K39" s="314"/>
      <c r="L39" s="314"/>
      <c r="M39" s="314"/>
      <c r="N39" s="314"/>
      <c r="O39" s="314"/>
      <c r="P39" s="314"/>
      <c r="Q39" s="314"/>
      <c r="R39" s="315">
        <v>4500000</v>
      </c>
      <c r="S39" s="315"/>
      <c r="T39" s="315"/>
      <c r="U39" s="315"/>
      <c r="V39" s="325"/>
      <c r="W39" s="326"/>
      <c r="X39" s="326"/>
      <c r="Y39" s="327"/>
      <c r="Z39" s="34"/>
      <c r="AA39" s="33"/>
      <c r="AB39" s="33"/>
      <c r="AC39" s="33"/>
      <c r="AD39" s="33"/>
    </row>
    <row r="40" spans="1:30" customFormat="1" ht="34.700000000000003" customHeight="1">
      <c r="A40" s="32"/>
      <c r="B40" s="32"/>
      <c r="C40" s="32"/>
      <c r="D40" s="32"/>
      <c r="E40" s="320"/>
      <c r="F40" s="321"/>
      <c r="G40" s="286" t="s">
        <v>134</v>
      </c>
      <c r="H40" s="310"/>
      <c r="I40" s="310"/>
      <c r="J40" s="310"/>
      <c r="K40" s="310"/>
      <c r="L40" s="310"/>
      <c r="M40" s="310"/>
      <c r="N40" s="310"/>
      <c r="O40" s="310"/>
      <c r="P40" s="310"/>
      <c r="Q40" s="287"/>
      <c r="R40" s="311">
        <f>SUM(R31:U39)</f>
        <v>18535500</v>
      </c>
      <c r="S40" s="312"/>
      <c r="T40" s="312"/>
      <c r="U40" s="313"/>
      <c r="V40" s="328"/>
      <c r="W40" s="329"/>
      <c r="X40" s="329"/>
      <c r="Y40" s="330"/>
      <c r="Z40" s="34"/>
      <c r="AA40" s="33"/>
      <c r="AB40" s="33"/>
      <c r="AC40" s="33"/>
      <c r="AD40" s="33"/>
    </row>
    <row r="41" spans="1:30" customFormat="1" ht="34.700000000000003" customHeight="1">
      <c r="A41" s="32"/>
      <c r="B41" s="32"/>
      <c r="C41" s="32"/>
      <c r="D41" s="32"/>
      <c r="E41" s="270" t="s">
        <v>61</v>
      </c>
      <c r="F41" s="270"/>
      <c r="G41" s="307" t="s">
        <v>135</v>
      </c>
      <c r="H41" s="307"/>
      <c r="I41" s="307"/>
      <c r="J41" s="307"/>
      <c r="K41" s="307"/>
      <c r="L41" s="307"/>
      <c r="M41" s="307"/>
      <c r="N41" s="307"/>
      <c r="O41" s="307"/>
      <c r="P41" s="307"/>
      <c r="Q41" s="307"/>
      <c r="R41" s="308"/>
      <c r="S41" s="308"/>
      <c r="T41" s="308"/>
      <c r="U41" s="308"/>
      <c r="V41" s="309">
        <v>0</v>
      </c>
      <c r="W41" s="309"/>
      <c r="X41" s="309"/>
      <c r="Y41" s="309"/>
      <c r="Z41" s="34"/>
      <c r="AA41" s="33"/>
      <c r="AB41" s="33"/>
      <c r="AC41" s="33"/>
      <c r="AD41" s="33"/>
    </row>
    <row r="42" spans="1:30" customFormat="1" ht="47.25" customHeight="1">
      <c r="A42" s="32"/>
      <c r="B42" s="32"/>
      <c r="C42" s="32"/>
      <c r="D42" s="32"/>
      <c r="E42" s="286" t="s">
        <v>136</v>
      </c>
      <c r="F42" s="310"/>
      <c r="G42" s="310"/>
      <c r="H42" s="310"/>
      <c r="I42" s="310"/>
      <c r="J42" s="310"/>
      <c r="K42" s="310"/>
      <c r="L42" s="310"/>
      <c r="M42" s="310"/>
      <c r="N42" s="310"/>
      <c r="O42" s="310"/>
      <c r="P42" s="310"/>
      <c r="Q42" s="287"/>
      <c r="R42" s="311">
        <f>R40-V41</f>
        <v>18535500</v>
      </c>
      <c r="S42" s="312"/>
      <c r="T42" s="312"/>
      <c r="U42" s="312"/>
      <c r="V42" s="312"/>
      <c r="W42" s="312"/>
      <c r="X42" s="312"/>
      <c r="Y42" s="313"/>
      <c r="Z42" s="33"/>
      <c r="AA42" s="33"/>
      <c r="AB42" s="33"/>
      <c r="AC42" s="33"/>
      <c r="AD42" s="33"/>
    </row>
    <row r="43" spans="1:30" customFormat="1" ht="72" customHeight="1">
      <c r="E43" s="300" t="s">
        <v>226</v>
      </c>
      <c r="F43" s="301"/>
      <c r="G43" s="301"/>
      <c r="H43" s="301"/>
      <c r="I43" s="301"/>
      <c r="J43" s="301"/>
      <c r="K43" s="301"/>
      <c r="L43" s="301"/>
      <c r="M43" s="301"/>
      <c r="N43" s="301"/>
      <c r="O43" s="301"/>
      <c r="P43" s="301"/>
      <c r="Q43" s="302"/>
      <c r="R43" s="238">
        <v>17000000</v>
      </c>
      <c r="S43" s="239"/>
      <c r="T43" s="239"/>
      <c r="U43" s="239"/>
      <c r="V43" s="239"/>
      <c r="W43" s="239"/>
      <c r="X43" s="239"/>
      <c r="Y43" s="240"/>
      <c r="Z43" s="241" t="s">
        <v>225</v>
      </c>
      <c r="AA43" s="242"/>
      <c r="AB43" s="242"/>
      <c r="AC43" s="242"/>
      <c r="AD43" s="242"/>
    </row>
    <row r="44" spans="1:30" customFormat="1" ht="72" customHeight="1">
      <c r="E44" s="300" t="s">
        <v>218</v>
      </c>
      <c r="F44" s="301"/>
      <c r="G44" s="301"/>
      <c r="H44" s="301"/>
      <c r="I44" s="301"/>
      <c r="J44" s="301"/>
      <c r="K44" s="301"/>
      <c r="L44" s="301"/>
      <c r="M44" s="301"/>
      <c r="N44" s="301"/>
      <c r="O44" s="301"/>
      <c r="P44" s="301"/>
      <c r="Q44" s="302"/>
      <c r="R44" s="303">
        <f>ROUNDDOWN(IF(R42&lt;R43,R42,R43),-3)</f>
        <v>17000000</v>
      </c>
      <c r="S44" s="303"/>
      <c r="T44" s="303"/>
      <c r="U44" s="303"/>
      <c r="V44" s="303"/>
      <c r="W44" s="303"/>
      <c r="X44" s="303"/>
      <c r="Y44" s="303"/>
    </row>
    <row r="45" spans="1:30" customFormat="1" ht="57.75" customHeight="1">
      <c r="E45" s="300" t="s">
        <v>227</v>
      </c>
      <c r="F45" s="304"/>
      <c r="G45" s="304"/>
      <c r="H45" s="304"/>
      <c r="I45" s="304"/>
      <c r="J45" s="304"/>
      <c r="K45" s="304"/>
      <c r="L45" s="304"/>
      <c r="M45" s="304"/>
      <c r="N45" s="304"/>
      <c r="O45" s="304"/>
      <c r="P45" s="304"/>
      <c r="Q45" s="305"/>
      <c r="R45" s="306">
        <f>R43-R44</f>
        <v>0</v>
      </c>
      <c r="S45" s="306"/>
      <c r="T45" s="306"/>
      <c r="U45" s="306"/>
      <c r="V45" s="306"/>
      <c r="W45" s="306"/>
      <c r="X45" s="306"/>
      <c r="Y45" s="306"/>
    </row>
    <row r="46" spans="1:30" customFormat="1" ht="5.25" customHeight="1"/>
    <row r="47" spans="1:30" customFormat="1" ht="55.5" customHeight="1">
      <c r="C47" s="297" t="s">
        <v>76</v>
      </c>
      <c r="D47" s="297"/>
      <c r="E47" s="297"/>
      <c r="F47" s="297"/>
      <c r="G47" s="297"/>
      <c r="H47" s="297"/>
      <c r="I47" s="297"/>
      <c r="J47" s="297"/>
      <c r="K47" s="297"/>
      <c r="L47" s="297"/>
      <c r="M47" s="297"/>
      <c r="N47" s="297"/>
      <c r="O47" s="297"/>
      <c r="P47" s="297"/>
      <c r="Q47" s="261" t="s">
        <v>64</v>
      </c>
      <c r="R47" s="261"/>
      <c r="S47" s="298" t="s">
        <v>77</v>
      </c>
      <c r="T47" s="299"/>
      <c r="U47" s="299"/>
      <c r="V47" s="299"/>
      <c r="W47" s="299"/>
      <c r="X47" s="299"/>
      <c r="Y47" s="299"/>
      <c r="Z47" s="299"/>
      <c r="AA47" s="299"/>
      <c r="AB47" s="299"/>
    </row>
  </sheetData>
  <sheetProtection password="CE94" sheet="1" objects="1" scenarios="1" selectLockedCells="1" selectUnlockedCells="1"/>
  <mergeCells count="84">
    <mergeCell ref="A7:AD7"/>
    <mergeCell ref="Q10:AD11"/>
    <mergeCell ref="P2:AD2"/>
    <mergeCell ref="A3:AD3"/>
    <mergeCell ref="A5:C5"/>
    <mergeCell ref="D5:G5"/>
    <mergeCell ref="H5:P5"/>
    <mergeCell ref="N10:P11"/>
    <mergeCell ref="A10:C11"/>
    <mergeCell ref="D10:D11"/>
    <mergeCell ref="E10:E11"/>
    <mergeCell ref="F10:F11"/>
    <mergeCell ref="G10:G11"/>
    <mergeCell ref="H10:H11"/>
    <mergeCell ref="I10:I11"/>
    <mergeCell ref="J10:J11"/>
    <mergeCell ref="K10:K11"/>
    <mergeCell ref="L10:L11"/>
    <mergeCell ref="M10:M11"/>
    <mergeCell ref="L20:O20"/>
    <mergeCell ref="P20:AD20"/>
    <mergeCell ref="S16:AD16"/>
    <mergeCell ref="A13:C14"/>
    <mergeCell ref="D13:I14"/>
    <mergeCell ref="J13:L14"/>
    <mergeCell ref="M13:R14"/>
    <mergeCell ref="A16:C17"/>
    <mergeCell ref="D16:H16"/>
    <mergeCell ref="I16:M16"/>
    <mergeCell ref="N16:R16"/>
    <mergeCell ref="E30:Q30"/>
    <mergeCell ref="R30:U30"/>
    <mergeCell ref="V30:Y30"/>
    <mergeCell ref="D17:H17"/>
    <mergeCell ref="I17:M17"/>
    <mergeCell ref="N17:R17"/>
    <mergeCell ref="S17:AD17"/>
    <mergeCell ref="A22:AD22"/>
    <mergeCell ref="A24:T24"/>
    <mergeCell ref="U24:V24"/>
    <mergeCell ref="W24:AD24"/>
    <mergeCell ref="A26:AD26"/>
    <mergeCell ref="A19:C20"/>
    <mergeCell ref="D19:K19"/>
    <mergeCell ref="L19:O19"/>
    <mergeCell ref="P19:AD19"/>
    <mergeCell ref="E31:F40"/>
    <mergeCell ref="G31:Q31"/>
    <mergeCell ref="R31:U31"/>
    <mergeCell ref="V31:Y40"/>
    <mergeCell ref="G32:Q32"/>
    <mergeCell ref="R32:U32"/>
    <mergeCell ref="G33:Q33"/>
    <mergeCell ref="R33:U33"/>
    <mergeCell ref="G34:Q34"/>
    <mergeCell ref="R34:U34"/>
    <mergeCell ref="G35:Q35"/>
    <mergeCell ref="R35:U35"/>
    <mergeCell ref="G36:Q36"/>
    <mergeCell ref="R36:U36"/>
    <mergeCell ref="G37:Q37"/>
    <mergeCell ref="R37:U37"/>
    <mergeCell ref="G38:Q38"/>
    <mergeCell ref="R38:U38"/>
    <mergeCell ref="G39:Q39"/>
    <mergeCell ref="R39:U39"/>
    <mergeCell ref="G40:Q40"/>
    <mergeCell ref="R40:U40"/>
    <mergeCell ref="E41:F41"/>
    <mergeCell ref="G41:Q41"/>
    <mergeCell ref="R41:U41"/>
    <mergeCell ref="V41:Y41"/>
    <mergeCell ref="E42:Q42"/>
    <mergeCell ref="R42:Y42"/>
    <mergeCell ref="C47:P47"/>
    <mergeCell ref="Q47:R47"/>
    <mergeCell ref="S47:AB47"/>
    <mergeCell ref="E43:Q43"/>
    <mergeCell ref="R43:Y43"/>
    <mergeCell ref="Z43:AD43"/>
    <mergeCell ref="E44:Q44"/>
    <mergeCell ref="R44:Y44"/>
    <mergeCell ref="E45:Q45"/>
    <mergeCell ref="R45:Y45"/>
  </mergeCells>
  <phoneticPr fontId="2"/>
  <conditionalFormatting sqref="R43">
    <cfRule type="cellIs" dxfId="11" priority="3" operator="greaterThan">
      <formula>#REF!</formula>
    </cfRule>
  </conditionalFormatting>
  <conditionalFormatting sqref="R44">
    <cfRule type="cellIs" dxfId="10" priority="2" operator="greaterThan">
      <formula>#REF!</formula>
    </cfRule>
  </conditionalFormatting>
  <conditionalFormatting sqref="R45">
    <cfRule type="cellIs" dxfId="9" priority="1" operator="greaterThan">
      <formula>#REF!</formula>
    </cfRule>
  </conditionalFormatting>
  <dataValidations count="5">
    <dataValidation type="list" allowBlank="1" showInputMessage="1" showErrorMessage="1" sqref="Q47:R47">
      <formula1>"　,はい,いいえ"</formula1>
    </dataValidation>
    <dataValidation type="list" allowBlank="1" showInputMessage="1" showErrorMessage="1" sqref="U24:V24">
      <formula1>"　,はい,いいえ"</formula1>
    </dataValidation>
    <dataValidation type="list" allowBlank="1" showInputMessage="1" showErrorMessage="1" sqref="G25:L25">
      <formula1>"病院,有床診療所（医科）,有床診療所（歯科）,無床診療所（医科）,無床診療所（歯科）,薬局,訪問看護ステーション,助産所"</formula1>
    </dataValidation>
    <dataValidation type="whole" allowBlank="1" showInputMessage="1" showErrorMessage="1" sqref="D10:M11">
      <formula1>0</formula1>
      <formula2>9</formula2>
    </dataValidation>
    <dataValidation type="whole" operator="greaterThanOrEqual" allowBlank="1" showInputMessage="1" showErrorMessage="1" sqref="R32:U39">
      <formula1>0</formula1>
    </dataValidation>
  </dataValidations>
  <pageMargins left="0.70866141732283472" right="0.70866141732283472" top="0.74803149606299213" bottom="0.47244094488188981" header="0.31496062992125984" footer="0.31496062992125984"/>
  <pageSetup paperSize="9" scale="29" fitToWidth="0" fitToHeight="0" orientation="landscape"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O49"/>
  <sheetViews>
    <sheetView showGridLines="0" view="pageBreakPreview" zoomScale="55" zoomScaleNormal="40" zoomScaleSheetLayoutView="55" workbookViewId="0">
      <selection activeCell="E10" sqref="E10"/>
    </sheetView>
  </sheetViews>
  <sheetFormatPr defaultRowHeight="18.75"/>
  <cols>
    <col min="1" max="1" width="3.875" customWidth="1"/>
    <col min="2" max="2" width="22.375" customWidth="1"/>
    <col min="3" max="3" width="61" customWidth="1"/>
    <col min="4" max="5" width="9.75" customWidth="1"/>
    <col min="6" max="6" width="13.625" style="71" customWidth="1"/>
    <col min="7" max="7" width="16.25" style="71" customWidth="1"/>
    <col min="8" max="9" width="14.875" customWidth="1"/>
    <col min="10" max="10" width="43.875" customWidth="1"/>
    <col min="11" max="11" width="1.75" customWidth="1"/>
    <col min="12" max="12" width="20.625" customWidth="1"/>
    <col min="13" max="13" width="18.125" customWidth="1"/>
    <col min="14" max="14" width="3.875" customWidth="1"/>
  </cols>
  <sheetData>
    <row r="2" spans="1:14" ht="33">
      <c r="A2" s="81" t="s">
        <v>217</v>
      </c>
    </row>
    <row r="3" spans="1:14" ht="27" customHeight="1">
      <c r="A3" s="268" t="s">
        <v>210</v>
      </c>
      <c r="B3" s="269"/>
      <c r="C3" s="269"/>
      <c r="D3" s="269"/>
      <c r="E3" s="269"/>
      <c r="F3" s="269"/>
      <c r="G3" s="269"/>
      <c r="H3" s="269"/>
      <c r="I3" s="269"/>
      <c r="J3" s="269"/>
      <c r="K3" s="269"/>
      <c r="L3" s="269"/>
      <c r="M3" s="269"/>
      <c r="N3" s="269"/>
    </row>
    <row r="4" spans="1:14" s="45" customFormat="1" ht="10.5" customHeight="1">
      <c r="A4" s="42"/>
      <c r="B4" s="43"/>
      <c r="C4" s="43"/>
      <c r="D4" s="43"/>
      <c r="E4" s="43"/>
      <c r="F4" s="44"/>
      <c r="G4" s="44"/>
      <c r="H4" s="43"/>
      <c r="I4" s="43"/>
      <c r="J4" s="43"/>
      <c r="K4" s="43"/>
      <c r="L4" s="43"/>
      <c r="M4" s="43"/>
      <c r="N4" s="43"/>
    </row>
    <row r="5" spans="1:14" s="45" customFormat="1" ht="42.75" customHeight="1">
      <c r="A5" s="42"/>
      <c r="B5" s="73" t="s">
        <v>78</v>
      </c>
      <c r="C5" s="403" t="str">
        <f>'【記載例】(様式5-1)所要額精算書'!D10&amp;'【記載例】(様式5-1)所要額精算書'!E10&amp;'【記載例】(様式5-1)所要額精算書'!F10&amp;'【記載例】(様式5-1)所要額精算書'!G10&amp;'【記載例】(様式5-1)所要額精算書'!H10&amp;'【記載例】(様式5-1)所要額精算書'!I10&amp;'【記載例】(様式5-1)所要額精算書'!J10&amp;'【記載例】(様式5-1)所要額精算書'!K10&amp;'【記載例】(様式5-1)所要額精算書'!L10&amp;'【記載例】(様式5-1)所要額精算書'!M10</f>
        <v>1334567890</v>
      </c>
      <c r="D5" s="404"/>
      <c r="E5" s="405"/>
      <c r="F5" s="286" t="s">
        <v>1</v>
      </c>
      <c r="G5" s="287"/>
      <c r="H5" s="288" t="str">
        <f>IF('【記載例】(様式5-1)所要額精算書'!Q10="","",'【記載例】(様式5-1)所要額精算書'!Q10)</f>
        <v>医療法人社団〇〇〇　△△△病院</v>
      </c>
      <c r="I5" s="289"/>
      <c r="J5" s="289"/>
      <c r="K5" s="289"/>
      <c r="L5" s="289"/>
      <c r="M5" s="290"/>
    </row>
    <row r="6" spans="1:14" s="45" customFormat="1" ht="10.5" customHeight="1">
      <c r="A6" s="42"/>
      <c r="B6" s="75"/>
      <c r="C6" s="74"/>
      <c r="D6" s="74"/>
      <c r="E6" s="74"/>
      <c r="F6" s="59"/>
      <c r="G6" s="59"/>
      <c r="H6" s="43"/>
      <c r="I6" s="43"/>
      <c r="J6" s="43"/>
      <c r="K6" s="43"/>
      <c r="L6" s="43"/>
      <c r="M6" s="43"/>
    </row>
    <row r="7" spans="1:14" s="45" customFormat="1" ht="26.25" customHeight="1">
      <c r="A7" s="42"/>
      <c r="B7" s="46" t="s">
        <v>154</v>
      </c>
      <c r="C7" s="43"/>
      <c r="D7" s="43"/>
      <c r="E7" s="43"/>
      <c r="F7" s="44"/>
      <c r="G7" s="44"/>
      <c r="H7" s="43"/>
      <c r="I7" s="43"/>
      <c r="J7" s="43"/>
      <c r="K7" s="43"/>
      <c r="L7" s="43"/>
      <c r="M7" s="43"/>
      <c r="N7" s="43"/>
    </row>
    <row r="8" spans="1:14" s="45" customFormat="1" ht="9" customHeight="1">
      <c r="A8" s="42"/>
      <c r="B8" s="46"/>
      <c r="C8" s="43"/>
      <c r="D8" s="43"/>
      <c r="E8" s="43"/>
      <c r="F8" s="44"/>
      <c r="G8" s="44"/>
      <c r="H8" s="43"/>
      <c r="I8" s="43"/>
      <c r="J8" s="43"/>
      <c r="K8" s="43"/>
      <c r="L8" s="43"/>
      <c r="M8" s="43"/>
      <c r="N8" s="43"/>
    </row>
    <row r="9" spans="1:14" s="45" customFormat="1" ht="26.25" customHeight="1">
      <c r="A9" s="42"/>
      <c r="B9" s="270" t="s">
        <v>155</v>
      </c>
      <c r="C9" s="270"/>
      <c r="D9" s="270"/>
      <c r="E9" s="86" t="s">
        <v>222</v>
      </c>
      <c r="F9" s="72" t="s">
        <v>209</v>
      </c>
      <c r="G9" s="43"/>
      <c r="H9" s="43"/>
      <c r="I9" s="43"/>
      <c r="J9" s="43"/>
      <c r="K9" s="43"/>
      <c r="L9" s="43"/>
      <c r="M9" s="43"/>
    </row>
    <row r="10" spans="1:14" s="45" customFormat="1" ht="26.25" customHeight="1">
      <c r="A10" s="42"/>
      <c r="B10" s="47" t="s">
        <v>156</v>
      </c>
      <c r="C10" s="43"/>
      <c r="D10" s="43"/>
      <c r="E10" s="43"/>
      <c r="F10" s="44"/>
      <c r="G10" s="44"/>
      <c r="H10" s="43"/>
      <c r="I10" s="43"/>
      <c r="J10" s="43"/>
      <c r="K10" s="43"/>
      <c r="L10" s="43"/>
      <c r="M10" s="43"/>
      <c r="N10" s="43"/>
    </row>
    <row r="11" spans="1:14" s="45" customFormat="1" ht="26.25" customHeight="1">
      <c r="A11" s="42"/>
      <c r="B11" s="271" t="s">
        <v>157</v>
      </c>
      <c r="C11" s="272"/>
      <c r="D11" s="272"/>
      <c r="E11" s="272"/>
      <c r="F11" s="272"/>
      <c r="G11" s="48" t="s">
        <v>158</v>
      </c>
      <c r="H11" s="272" t="s">
        <v>159</v>
      </c>
      <c r="I11" s="272"/>
      <c r="J11" s="273"/>
      <c r="K11" s="43"/>
      <c r="L11" s="49"/>
      <c r="M11" s="50" t="s">
        <v>160</v>
      </c>
      <c r="N11" s="43"/>
    </row>
    <row r="12" spans="1:14" s="45" customFormat="1" ht="26.25" customHeight="1">
      <c r="A12" s="42"/>
      <c r="B12" s="274"/>
      <c r="C12" s="275"/>
      <c r="D12" s="275"/>
      <c r="E12" s="275"/>
      <c r="F12" s="276"/>
      <c r="G12" s="144"/>
      <c r="H12" s="277"/>
      <c r="I12" s="275"/>
      <c r="J12" s="278"/>
      <c r="K12" s="43"/>
      <c r="L12" s="279" t="s">
        <v>161</v>
      </c>
      <c r="M12" s="400">
        <f>SUM(G12:G14)</f>
        <v>0</v>
      </c>
      <c r="N12" s="406"/>
    </row>
    <row r="13" spans="1:14" s="45" customFormat="1" ht="26.25" customHeight="1">
      <c r="A13" s="42"/>
      <c r="B13" s="274"/>
      <c r="C13" s="275"/>
      <c r="D13" s="275"/>
      <c r="E13" s="275"/>
      <c r="F13" s="276"/>
      <c r="G13" s="144"/>
      <c r="H13" s="277"/>
      <c r="I13" s="275"/>
      <c r="J13" s="278"/>
      <c r="K13" s="43"/>
      <c r="L13" s="279"/>
      <c r="M13" s="401"/>
      <c r="N13" s="406"/>
    </row>
    <row r="14" spans="1:14" s="45" customFormat="1" ht="26.25" customHeight="1">
      <c r="A14" s="42"/>
      <c r="B14" s="274"/>
      <c r="C14" s="275"/>
      <c r="D14" s="275"/>
      <c r="E14" s="275"/>
      <c r="F14" s="276"/>
      <c r="G14" s="144"/>
      <c r="H14" s="277"/>
      <c r="I14" s="275"/>
      <c r="J14" s="278"/>
      <c r="K14" s="43"/>
      <c r="L14" s="279"/>
      <c r="M14" s="402"/>
      <c r="N14" s="406"/>
    </row>
    <row r="15" spans="1:14" s="45" customFormat="1" ht="26.25" customHeight="1">
      <c r="A15" s="42"/>
      <c r="B15" s="43"/>
      <c r="C15" s="43"/>
      <c r="D15" s="43"/>
      <c r="E15" s="43"/>
      <c r="F15" s="44"/>
      <c r="G15" s="44"/>
      <c r="H15" s="43"/>
      <c r="I15" s="43"/>
      <c r="J15" s="43"/>
      <c r="K15" s="43"/>
      <c r="L15" s="292"/>
      <c r="M15" s="292"/>
      <c r="N15" s="292"/>
    </row>
    <row r="16" spans="1:14" s="45" customFormat="1" ht="26.25" customHeight="1">
      <c r="A16" s="42"/>
      <c r="B16" s="46" t="s">
        <v>162</v>
      </c>
      <c r="C16" s="43"/>
      <c r="D16" s="43"/>
      <c r="E16" s="43"/>
      <c r="F16" s="44"/>
      <c r="G16" s="44"/>
      <c r="H16" s="43"/>
      <c r="I16" s="43"/>
      <c r="J16" s="43"/>
      <c r="K16" s="43"/>
      <c r="L16" s="43"/>
      <c r="M16" s="43"/>
      <c r="N16" s="43"/>
    </row>
    <row r="17" spans="1:15" s="45" customFormat="1" ht="9" customHeight="1">
      <c r="A17" s="32"/>
      <c r="B17" s="51"/>
      <c r="C17" s="51"/>
      <c r="D17" s="51"/>
      <c r="E17" s="51"/>
      <c r="F17" s="52"/>
      <c r="G17" s="52"/>
      <c r="H17" s="51"/>
      <c r="I17" s="51"/>
      <c r="J17" s="51"/>
      <c r="K17" s="51"/>
      <c r="L17" s="51"/>
      <c r="M17" s="51"/>
      <c r="N17" s="53"/>
    </row>
    <row r="18" spans="1:15" s="45" customFormat="1" ht="26.25" customHeight="1">
      <c r="A18" s="54"/>
      <c r="B18" s="55" t="s">
        <v>59</v>
      </c>
      <c r="C18" s="56" t="s">
        <v>163</v>
      </c>
      <c r="D18" s="57" t="s">
        <v>164</v>
      </c>
      <c r="E18" s="57" t="s">
        <v>165</v>
      </c>
      <c r="F18" s="48" t="s">
        <v>166</v>
      </c>
      <c r="G18" s="48" t="s">
        <v>167</v>
      </c>
      <c r="H18" s="57" t="s">
        <v>168</v>
      </c>
      <c r="I18" s="57" t="s">
        <v>169</v>
      </c>
      <c r="J18" s="58" t="s">
        <v>170</v>
      </c>
      <c r="K18" s="59"/>
      <c r="L18" s="51"/>
      <c r="M18" s="51"/>
      <c r="N18" s="59"/>
      <c r="O18" s="43"/>
    </row>
    <row r="19" spans="1:15" ht="26.25" customHeight="1">
      <c r="A19" s="60"/>
      <c r="B19" s="84" t="s">
        <v>51</v>
      </c>
      <c r="C19" s="130" t="s">
        <v>173</v>
      </c>
      <c r="D19" s="143">
        <v>6</v>
      </c>
      <c r="E19" s="143" t="s">
        <v>174</v>
      </c>
      <c r="F19" s="137">
        <v>300000</v>
      </c>
      <c r="G19" s="138">
        <f>IF(D19*F19=0,"",D19*F19)</f>
        <v>1800000</v>
      </c>
      <c r="H19" s="139">
        <v>44119</v>
      </c>
      <c r="I19" s="139">
        <v>43936</v>
      </c>
      <c r="J19" s="135" t="s">
        <v>212</v>
      </c>
      <c r="K19" s="61"/>
      <c r="L19" s="41" t="s">
        <v>171</v>
      </c>
      <c r="M19" s="41" t="s">
        <v>172</v>
      </c>
      <c r="N19" s="77"/>
    </row>
    <row r="20" spans="1:15" ht="26.25" customHeight="1">
      <c r="A20" s="60"/>
      <c r="B20" s="84" t="s">
        <v>3</v>
      </c>
      <c r="C20" s="130" t="s">
        <v>175</v>
      </c>
      <c r="D20" s="143">
        <v>2</v>
      </c>
      <c r="E20" s="143" t="s">
        <v>176</v>
      </c>
      <c r="F20" s="137">
        <v>50000</v>
      </c>
      <c r="G20" s="138">
        <f t="shared" ref="G20:G47" si="0">IF(D20*F20=0,"",D20*F20)</f>
        <v>100000</v>
      </c>
      <c r="H20" s="139">
        <v>44013</v>
      </c>
      <c r="I20" s="139">
        <v>43983</v>
      </c>
      <c r="J20" s="135" t="s">
        <v>177</v>
      </c>
      <c r="K20" s="61"/>
      <c r="L20" s="62" t="s">
        <v>51</v>
      </c>
      <c r="M20" s="63">
        <f t="shared" ref="M20:M28" si="1">SUMIF($B$19:$B$47,L20,$G$19:$G$47)</f>
        <v>2000000</v>
      </c>
      <c r="N20" s="79"/>
    </row>
    <row r="21" spans="1:15" ht="26.25" customHeight="1">
      <c r="A21" s="60"/>
      <c r="B21" s="84" t="s">
        <v>3</v>
      </c>
      <c r="C21" s="130" t="s">
        <v>175</v>
      </c>
      <c r="D21" s="143">
        <v>3</v>
      </c>
      <c r="E21" s="143" t="s">
        <v>176</v>
      </c>
      <c r="F21" s="137">
        <v>100000</v>
      </c>
      <c r="G21" s="138">
        <f t="shared" si="0"/>
        <v>300000</v>
      </c>
      <c r="H21" s="139">
        <v>44075</v>
      </c>
      <c r="I21" s="139">
        <v>44044</v>
      </c>
      <c r="J21" s="135" t="s">
        <v>178</v>
      </c>
      <c r="K21" s="61"/>
      <c r="L21" s="62" t="s">
        <v>3</v>
      </c>
      <c r="M21" s="63">
        <f t="shared" si="1"/>
        <v>400000</v>
      </c>
      <c r="N21" s="79"/>
    </row>
    <row r="22" spans="1:15" ht="26.25" customHeight="1">
      <c r="A22" s="60"/>
      <c r="B22" s="84" t="s">
        <v>52</v>
      </c>
      <c r="C22" s="130" t="s">
        <v>179</v>
      </c>
      <c r="D22" s="143">
        <v>1</v>
      </c>
      <c r="E22" s="143" t="s">
        <v>176</v>
      </c>
      <c r="F22" s="137">
        <v>50000</v>
      </c>
      <c r="G22" s="138">
        <f t="shared" si="0"/>
        <v>50000</v>
      </c>
      <c r="H22" s="139">
        <v>43983</v>
      </c>
      <c r="I22" s="139">
        <v>43992</v>
      </c>
      <c r="J22" s="135" t="s">
        <v>180</v>
      </c>
      <c r="K22" s="61"/>
      <c r="L22" s="62" t="s">
        <v>52</v>
      </c>
      <c r="M22" s="63">
        <f t="shared" si="1"/>
        <v>500000</v>
      </c>
      <c r="N22" s="79"/>
    </row>
    <row r="23" spans="1:15" ht="26.25" customHeight="1">
      <c r="A23" s="60"/>
      <c r="B23" s="84" t="s">
        <v>52</v>
      </c>
      <c r="C23" s="130" t="s">
        <v>179</v>
      </c>
      <c r="D23" s="143">
        <v>1</v>
      </c>
      <c r="E23" s="143" t="s">
        <v>176</v>
      </c>
      <c r="F23" s="137">
        <v>60000</v>
      </c>
      <c r="G23" s="138">
        <f t="shared" si="0"/>
        <v>60000</v>
      </c>
      <c r="H23" s="139">
        <v>44013</v>
      </c>
      <c r="I23" s="139">
        <v>44022</v>
      </c>
      <c r="J23" s="135" t="s">
        <v>181</v>
      </c>
      <c r="K23" s="61"/>
      <c r="L23" s="62" t="s">
        <v>53</v>
      </c>
      <c r="M23" s="63">
        <f t="shared" si="1"/>
        <v>135500</v>
      </c>
      <c r="N23" s="79"/>
    </row>
    <row r="24" spans="1:15" ht="26.25" customHeight="1">
      <c r="A24" s="60"/>
      <c r="B24" s="84" t="s">
        <v>52</v>
      </c>
      <c r="C24" s="130" t="s">
        <v>182</v>
      </c>
      <c r="D24" s="143">
        <v>3</v>
      </c>
      <c r="E24" s="143" t="s">
        <v>176</v>
      </c>
      <c r="F24" s="137">
        <v>130000</v>
      </c>
      <c r="G24" s="138">
        <f t="shared" si="0"/>
        <v>390000</v>
      </c>
      <c r="H24" s="139">
        <v>44044</v>
      </c>
      <c r="I24" s="139">
        <v>44084</v>
      </c>
      <c r="J24" s="135" t="s">
        <v>183</v>
      </c>
      <c r="K24" s="61"/>
      <c r="L24" s="62" t="s">
        <v>54</v>
      </c>
      <c r="M24" s="63">
        <f t="shared" si="1"/>
        <v>2000000</v>
      </c>
      <c r="N24" s="79"/>
    </row>
    <row r="25" spans="1:15" ht="26.25" customHeight="1">
      <c r="A25" s="60"/>
      <c r="B25" s="84" t="s">
        <v>51</v>
      </c>
      <c r="C25" s="130" t="s">
        <v>173</v>
      </c>
      <c r="D25" s="143">
        <v>1</v>
      </c>
      <c r="E25" s="143" t="s">
        <v>174</v>
      </c>
      <c r="F25" s="137">
        <v>200000</v>
      </c>
      <c r="G25" s="138">
        <f t="shared" si="0"/>
        <v>200000</v>
      </c>
      <c r="H25" s="139">
        <v>44150</v>
      </c>
      <c r="I25" s="139">
        <v>44119</v>
      </c>
      <c r="J25" s="135" t="s">
        <v>211</v>
      </c>
      <c r="K25" s="61"/>
      <c r="L25" s="62" t="s">
        <v>55</v>
      </c>
      <c r="M25" s="63">
        <f t="shared" si="1"/>
        <v>3000000</v>
      </c>
      <c r="N25" s="79"/>
    </row>
    <row r="26" spans="1:15" ht="26.25" customHeight="1">
      <c r="A26" s="60"/>
      <c r="B26" s="84" t="s">
        <v>184</v>
      </c>
      <c r="C26" s="130" t="s">
        <v>185</v>
      </c>
      <c r="D26" s="143">
        <v>5</v>
      </c>
      <c r="E26" s="143" t="s">
        <v>176</v>
      </c>
      <c r="F26" s="137">
        <v>27100</v>
      </c>
      <c r="G26" s="138">
        <f t="shared" si="0"/>
        <v>135500</v>
      </c>
      <c r="H26" s="139">
        <v>43961</v>
      </c>
      <c r="I26" s="139">
        <v>43961</v>
      </c>
      <c r="J26" s="135" t="s">
        <v>213</v>
      </c>
      <c r="K26" s="61"/>
      <c r="L26" s="62" t="s">
        <v>56</v>
      </c>
      <c r="M26" s="63">
        <f t="shared" si="1"/>
        <v>3000000</v>
      </c>
      <c r="N26" s="79"/>
    </row>
    <row r="27" spans="1:15" ht="26.25" customHeight="1">
      <c r="A27" s="60"/>
      <c r="B27" s="84" t="s">
        <v>54</v>
      </c>
      <c r="C27" s="130" t="s">
        <v>186</v>
      </c>
      <c r="D27" s="143">
        <v>50</v>
      </c>
      <c r="E27" s="143" t="s">
        <v>187</v>
      </c>
      <c r="F27" s="137">
        <v>2100</v>
      </c>
      <c r="G27" s="138">
        <f t="shared" si="0"/>
        <v>105000</v>
      </c>
      <c r="H27" s="139">
        <v>43931</v>
      </c>
      <c r="I27" s="139">
        <v>43931</v>
      </c>
      <c r="J27" s="135"/>
      <c r="K27" s="61"/>
      <c r="L27" s="62" t="s">
        <v>57</v>
      </c>
      <c r="M27" s="63">
        <f t="shared" si="1"/>
        <v>3000000</v>
      </c>
      <c r="N27" s="79"/>
    </row>
    <row r="28" spans="1:15" ht="26.25" customHeight="1" thickBot="1">
      <c r="A28" s="60"/>
      <c r="B28" s="84" t="s">
        <v>54</v>
      </c>
      <c r="C28" s="130" t="s">
        <v>188</v>
      </c>
      <c r="D28" s="143">
        <v>50</v>
      </c>
      <c r="E28" s="143" t="s">
        <v>187</v>
      </c>
      <c r="F28" s="137">
        <v>5500</v>
      </c>
      <c r="G28" s="138">
        <f t="shared" si="0"/>
        <v>275000</v>
      </c>
      <c r="H28" s="139">
        <v>43996</v>
      </c>
      <c r="I28" s="139">
        <v>44022</v>
      </c>
      <c r="J28" s="135"/>
      <c r="K28" s="61"/>
      <c r="L28" s="64" t="s">
        <v>58</v>
      </c>
      <c r="M28" s="65">
        <f t="shared" si="1"/>
        <v>4500000</v>
      </c>
      <c r="N28" s="79"/>
    </row>
    <row r="29" spans="1:15" ht="26.25" customHeight="1" thickTop="1">
      <c r="A29" s="68"/>
      <c r="B29" s="84" t="s">
        <v>190</v>
      </c>
      <c r="C29" s="130" t="s">
        <v>191</v>
      </c>
      <c r="D29" s="143">
        <v>1</v>
      </c>
      <c r="E29" s="143" t="s">
        <v>192</v>
      </c>
      <c r="F29" s="137">
        <v>3000000</v>
      </c>
      <c r="G29" s="138">
        <f t="shared" si="0"/>
        <v>3000000</v>
      </c>
      <c r="H29" s="139">
        <v>43931</v>
      </c>
      <c r="I29" s="139">
        <v>43931</v>
      </c>
      <c r="J29" s="135" t="s">
        <v>193</v>
      </c>
      <c r="K29" s="68"/>
      <c r="L29" s="66" t="s">
        <v>189</v>
      </c>
      <c r="M29" s="67">
        <f>SUM(M20:M28)</f>
        <v>18535500</v>
      </c>
      <c r="N29" s="79"/>
    </row>
    <row r="30" spans="1:15" ht="26.25" customHeight="1">
      <c r="A30" s="32"/>
      <c r="B30" s="84" t="s">
        <v>194</v>
      </c>
      <c r="C30" s="130" t="s">
        <v>195</v>
      </c>
      <c r="D30" s="143">
        <v>5</v>
      </c>
      <c r="E30" s="143" t="s">
        <v>176</v>
      </c>
      <c r="F30" s="137">
        <v>300000</v>
      </c>
      <c r="G30" s="138">
        <f t="shared" si="0"/>
        <v>1500000</v>
      </c>
      <c r="H30" s="139">
        <v>44247</v>
      </c>
      <c r="I30" s="139">
        <v>43941</v>
      </c>
      <c r="J30" s="135" t="s">
        <v>196</v>
      </c>
      <c r="K30" s="68"/>
      <c r="L30" s="293"/>
      <c r="M30" s="293"/>
      <c r="N30" s="293"/>
    </row>
    <row r="31" spans="1:15" ht="26.25" customHeight="1">
      <c r="B31" s="84" t="s">
        <v>54</v>
      </c>
      <c r="C31" s="130" t="s">
        <v>197</v>
      </c>
      <c r="D31" s="143">
        <v>100</v>
      </c>
      <c r="E31" s="143" t="s">
        <v>198</v>
      </c>
      <c r="F31" s="137">
        <v>5000</v>
      </c>
      <c r="G31" s="138">
        <f t="shared" si="0"/>
        <v>500000</v>
      </c>
      <c r="H31" s="139">
        <v>43992</v>
      </c>
      <c r="I31" s="139">
        <v>43992</v>
      </c>
      <c r="J31" s="135"/>
      <c r="K31" s="68"/>
      <c r="L31" s="68"/>
      <c r="M31" s="68"/>
      <c r="N31" s="68"/>
    </row>
    <row r="32" spans="1:15" ht="26.25" customHeight="1">
      <c r="B32" s="84" t="s">
        <v>54</v>
      </c>
      <c r="C32" s="130" t="s">
        <v>199</v>
      </c>
      <c r="D32" s="143">
        <v>100</v>
      </c>
      <c r="E32" s="143" t="s">
        <v>200</v>
      </c>
      <c r="F32" s="137">
        <v>2000</v>
      </c>
      <c r="G32" s="138">
        <f t="shared" si="0"/>
        <v>200000</v>
      </c>
      <c r="H32" s="139">
        <v>43992</v>
      </c>
      <c r="I32" s="139">
        <v>43992</v>
      </c>
      <c r="J32" s="135"/>
      <c r="K32" s="68"/>
      <c r="L32" s="68"/>
      <c r="M32" s="68"/>
      <c r="N32" s="68"/>
    </row>
    <row r="33" spans="2:11" ht="26.25" customHeight="1">
      <c r="B33" s="84" t="s">
        <v>54</v>
      </c>
      <c r="C33" s="130" t="s">
        <v>186</v>
      </c>
      <c r="D33" s="143">
        <v>50</v>
      </c>
      <c r="E33" s="143" t="s">
        <v>187</v>
      </c>
      <c r="F33" s="137">
        <v>1900</v>
      </c>
      <c r="G33" s="138">
        <f t="shared" si="0"/>
        <v>95000</v>
      </c>
      <c r="H33" s="139">
        <v>44053</v>
      </c>
      <c r="I33" s="139">
        <v>44053</v>
      </c>
      <c r="J33" s="135"/>
      <c r="K33" s="68"/>
    </row>
    <row r="34" spans="2:11" ht="26.25" customHeight="1">
      <c r="B34" s="84" t="s">
        <v>57</v>
      </c>
      <c r="C34" s="130" t="s">
        <v>201</v>
      </c>
      <c r="D34" s="143">
        <v>5</v>
      </c>
      <c r="E34" s="143" t="s">
        <v>174</v>
      </c>
      <c r="F34" s="137">
        <v>300000</v>
      </c>
      <c r="G34" s="138">
        <f t="shared" si="0"/>
        <v>1500000</v>
      </c>
      <c r="H34" s="139">
        <v>44286</v>
      </c>
      <c r="I34" s="139">
        <v>44105</v>
      </c>
      <c r="J34" s="135" t="s">
        <v>202</v>
      </c>
    </row>
    <row r="35" spans="2:11" ht="26.25" customHeight="1">
      <c r="B35" s="84" t="s">
        <v>54</v>
      </c>
      <c r="C35" s="130" t="s">
        <v>188</v>
      </c>
      <c r="D35" s="143">
        <v>50</v>
      </c>
      <c r="E35" s="143" t="s">
        <v>187</v>
      </c>
      <c r="F35" s="137">
        <v>5500</v>
      </c>
      <c r="G35" s="138">
        <f t="shared" si="0"/>
        <v>275000</v>
      </c>
      <c r="H35" s="139">
        <v>44053</v>
      </c>
      <c r="I35" s="139">
        <v>44053</v>
      </c>
      <c r="J35" s="135"/>
    </row>
    <row r="36" spans="2:11" ht="26.25" customHeight="1">
      <c r="B36" s="84" t="s">
        <v>203</v>
      </c>
      <c r="C36" s="130" t="s">
        <v>204</v>
      </c>
      <c r="D36" s="143">
        <v>3</v>
      </c>
      <c r="E36" s="143" t="s">
        <v>200</v>
      </c>
      <c r="F36" s="137">
        <v>1000000</v>
      </c>
      <c r="G36" s="138">
        <f t="shared" si="0"/>
        <v>3000000</v>
      </c>
      <c r="H36" s="139">
        <v>44077</v>
      </c>
      <c r="I36" s="139">
        <v>44077</v>
      </c>
      <c r="J36" s="135" t="s">
        <v>205</v>
      </c>
    </row>
    <row r="37" spans="2:11" ht="26.25" customHeight="1">
      <c r="B37" s="84" t="s">
        <v>56</v>
      </c>
      <c r="C37" s="130" t="s">
        <v>206</v>
      </c>
      <c r="D37" s="143">
        <v>1</v>
      </c>
      <c r="E37" s="143" t="s">
        <v>176</v>
      </c>
      <c r="F37" s="137">
        <v>1500000</v>
      </c>
      <c r="G37" s="138">
        <f t="shared" si="0"/>
        <v>1500000</v>
      </c>
      <c r="H37" s="139">
        <v>44077</v>
      </c>
      <c r="I37" s="139">
        <v>44077</v>
      </c>
      <c r="J37" s="135"/>
    </row>
    <row r="38" spans="2:11" ht="26.25" customHeight="1">
      <c r="B38" s="84" t="s">
        <v>54</v>
      </c>
      <c r="C38" s="130" t="s">
        <v>207</v>
      </c>
      <c r="D38" s="143">
        <v>100</v>
      </c>
      <c r="E38" s="143" t="s">
        <v>187</v>
      </c>
      <c r="F38" s="137">
        <v>5500</v>
      </c>
      <c r="G38" s="138">
        <f t="shared" si="0"/>
        <v>550000</v>
      </c>
      <c r="H38" s="139">
        <v>44175</v>
      </c>
      <c r="I38" s="139">
        <v>44175</v>
      </c>
      <c r="J38" s="135"/>
    </row>
    <row r="39" spans="2:11" ht="26.25" customHeight="1">
      <c r="B39" s="84" t="s">
        <v>203</v>
      </c>
      <c r="C39" s="130" t="s">
        <v>215</v>
      </c>
      <c r="D39" s="143">
        <v>10</v>
      </c>
      <c r="E39" s="143" t="s">
        <v>200</v>
      </c>
      <c r="F39" s="137">
        <v>150000</v>
      </c>
      <c r="G39" s="138">
        <f t="shared" si="0"/>
        <v>1500000</v>
      </c>
      <c r="H39" s="139">
        <v>44077</v>
      </c>
      <c r="I39" s="139">
        <v>44077</v>
      </c>
      <c r="J39" s="135"/>
    </row>
    <row r="40" spans="2:11" ht="26.25" customHeight="1">
      <c r="B40" s="84" t="s">
        <v>57</v>
      </c>
      <c r="C40" s="130" t="s">
        <v>208</v>
      </c>
      <c r="D40" s="143">
        <v>10</v>
      </c>
      <c r="E40" s="143" t="s">
        <v>174</v>
      </c>
      <c r="F40" s="137">
        <v>150000</v>
      </c>
      <c r="G40" s="138">
        <f t="shared" si="0"/>
        <v>1500000</v>
      </c>
      <c r="H40" s="139">
        <v>44197</v>
      </c>
      <c r="I40" s="139">
        <v>43922</v>
      </c>
      <c r="J40" s="135" t="s">
        <v>214</v>
      </c>
    </row>
    <row r="41" spans="2:11" ht="26.25" customHeight="1">
      <c r="B41" s="84"/>
      <c r="C41" s="130"/>
      <c r="D41" s="143"/>
      <c r="E41" s="143"/>
      <c r="F41" s="137"/>
      <c r="G41" s="138" t="str">
        <f t="shared" si="0"/>
        <v/>
      </c>
      <c r="H41" s="139"/>
      <c r="I41" s="139"/>
      <c r="J41" s="135"/>
    </row>
    <row r="42" spans="2:11" ht="26.25" customHeight="1">
      <c r="B42" s="84"/>
      <c r="C42" s="130"/>
      <c r="D42" s="143"/>
      <c r="E42" s="143"/>
      <c r="F42" s="137"/>
      <c r="G42" s="138" t="str">
        <f t="shared" si="0"/>
        <v/>
      </c>
      <c r="H42" s="139"/>
      <c r="I42" s="139"/>
      <c r="J42" s="135"/>
    </row>
    <row r="43" spans="2:11" ht="26.25" customHeight="1">
      <c r="B43" s="84"/>
      <c r="C43" s="130"/>
      <c r="D43" s="143"/>
      <c r="E43" s="143"/>
      <c r="F43" s="137"/>
      <c r="G43" s="138" t="str">
        <f t="shared" si="0"/>
        <v/>
      </c>
      <c r="H43" s="139"/>
      <c r="I43" s="139"/>
      <c r="J43" s="135"/>
    </row>
    <row r="44" spans="2:11" ht="26.25" customHeight="1">
      <c r="B44" s="84"/>
      <c r="C44" s="130"/>
      <c r="D44" s="143"/>
      <c r="E44" s="143"/>
      <c r="F44" s="137"/>
      <c r="G44" s="138" t="str">
        <f t="shared" si="0"/>
        <v/>
      </c>
      <c r="H44" s="139"/>
      <c r="I44" s="139"/>
      <c r="J44" s="135"/>
    </row>
    <row r="45" spans="2:11" ht="26.25" customHeight="1">
      <c r="B45" s="84"/>
      <c r="C45" s="130"/>
      <c r="D45" s="143"/>
      <c r="E45" s="143"/>
      <c r="F45" s="137"/>
      <c r="G45" s="138" t="str">
        <f t="shared" si="0"/>
        <v/>
      </c>
      <c r="H45" s="139"/>
      <c r="I45" s="139"/>
      <c r="J45" s="135"/>
    </row>
    <row r="46" spans="2:11" ht="26.25" customHeight="1">
      <c r="B46" s="84"/>
      <c r="C46" s="130"/>
      <c r="D46" s="143"/>
      <c r="E46" s="143"/>
      <c r="F46" s="137"/>
      <c r="G46" s="138" t="str">
        <f t="shared" si="0"/>
        <v/>
      </c>
      <c r="H46" s="139"/>
      <c r="I46" s="139"/>
      <c r="J46" s="135"/>
    </row>
    <row r="47" spans="2:11" ht="26.25" customHeight="1">
      <c r="B47" s="84"/>
      <c r="C47" s="130"/>
      <c r="D47" s="143"/>
      <c r="E47" s="143"/>
      <c r="F47" s="137"/>
      <c r="G47" s="138" t="str">
        <f t="shared" si="0"/>
        <v/>
      </c>
      <c r="H47" s="139"/>
      <c r="I47" s="139"/>
      <c r="J47" s="135"/>
    </row>
    <row r="48" spans="2:11">
      <c r="B48" s="69"/>
      <c r="C48" s="69"/>
      <c r="D48" s="68"/>
      <c r="E48" s="68"/>
      <c r="F48" s="70"/>
      <c r="G48" s="70"/>
      <c r="H48" s="68"/>
      <c r="I48" s="68"/>
      <c r="J48" s="68"/>
    </row>
    <row r="49" spans="2:10">
      <c r="B49" s="69"/>
      <c r="C49" s="69"/>
      <c r="D49" s="68"/>
      <c r="E49" s="68"/>
      <c r="F49" s="70"/>
      <c r="G49" s="70"/>
      <c r="H49" s="68"/>
      <c r="I49" s="68"/>
      <c r="J49" s="68"/>
    </row>
  </sheetData>
  <sheetProtection password="CE94" sheet="1" objects="1" scenarios="1" selectLockedCells="1" selectUnlockedCells="1"/>
  <autoFilter ref="B18:J18"/>
  <mergeCells count="18">
    <mergeCell ref="L15:N15"/>
    <mergeCell ref="L30:N30"/>
    <mergeCell ref="A3:N3"/>
    <mergeCell ref="B9:D9"/>
    <mergeCell ref="B11:F11"/>
    <mergeCell ref="H11:J11"/>
    <mergeCell ref="B12:F12"/>
    <mergeCell ref="H12:J12"/>
    <mergeCell ref="L12:L14"/>
    <mergeCell ref="M12:M14"/>
    <mergeCell ref="B13:F13"/>
    <mergeCell ref="H13:J13"/>
    <mergeCell ref="B14:F14"/>
    <mergeCell ref="H14:J14"/>
    <mergeCell ref="C5:E5"/>
    <mergeCell ref="F5:G5"/>
    <mergeCell ref="H5:M5"/>
    <mergeCell ref="N12:N14"/>
  </mergeCells>
  <phoneticPr fontId="2"/>
  <conditionalFormatting sqref="B12:J14">
    <cfRule type="expression" dxfId="8" priority="9">
      <formula>E9="あり"</formula>
    </cfRule>
  </conditionalFormatting>
  <conditionalFormatting sqref="B13:F13">
    <cfRule type="expression" dxfId="7" priority="8">
      <formula>E9="あり"</formula>
    </cfRule>
  </conditionalFormatting>
  <conditionalFormatting sqref="B14:F14">
    <cfRule type="expression" dxfId="6" priority="7">
      <formula>E9="あり"</formula>
    </cfRule>
  </conditionalFormatting>
  <conditionalFormatting sqref="G12">
    <cfRule type="expression" dxfId="5" priority="6">
      <formula>E9="あり"</formula>
    </cfRule>
  </conditionalFormatting>
  <conditionalFormatting sqref="G13">
    <cfRule type="expression" dxfId="4" priority="5">
      <formula>E9="あり"</formula>
    </cfRule>
  </conditionalFormatting>
  <conditionalFormatting sqref="G14">
    <cfRule type="expression" dxfId="3" priority="4">
      <formula>E9="あり"</formula>
    </cfRule>
  </conditionalFormatting>
  <conditionalFormatting sqref="H12:J14">
    <cfRule type="expression" dxfId="2" priority="3">
      <formula>E9="あり"</formula>
    </cfRule>
  </conditionalFormatting>
  <conditionalFormatting sqref="H13:J13">
    <cfRule type="expression" dxfId="1" priority="2">
      <formula>E9="あり"</formula>
    </cfRule>
  </conditionalFormatting>
  <conditionalFormatting sqref="H14:J14">
    <cfRule type="expression" dxfId="0" priority="1">
      <formula>E9="あり"</formula>
    </cfRule>
  </conditionalFormatting>
  <dataValidations count="2">
    <dataValidation type="list" allowBlank="1" showInputMessage="1" showErrorMessage="1" sqref="E9">
      <formula1>"あり,なし"</formula1>
    </dataValidation>
    <dataValidation type="list" allowBlank="1" showInputMessage="1" showErrorMessage="1" sqref="B19:B47">
      <formula1>$L$20:$L$28</formula1>
    </dataValidation>
  </dataValidations>
  <pageMargins left="0.70866141732283472" right="0.70866141732283472" top="0.74803149606299213" bottom="0.74803149606299213" header="0.31496062992125984" footer="0.31496062992125984"/>
  <pageSetup paperSize="9" scale="3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48"/>
  <sheetViews>
    <sheetView workbookViewId="0">
      <selection activeCell="C18" sqref="C18"/>
    </sheetView>
  </sheetViews>
  <sheetFormatPr defaultRowHeight="18.75"/>
  <cols>
    <col min="1" max="1" width="3.75" customWidth="1"/>
    <col min="2" max="2" width="9.375" customWidth="1"/>
    <col min="3" max="3" width="15.5" style="1" customWidth="1"/>
  </cols>
  <sheetData>
    <row r="1" spans="2:3">
      <c r="B1" s="1" t="s">
        <v>80</v>
      </c>
      <c r="C1" s="1" t="s">
        <v>79</v>
      </c>
    </row>
    <row r="2" spans="2:3">
      <c r="B2" s="3" t="s">
        <v>81</v>
      </c>
      <c r="C2" s="1" t="s">
        <v>5</v>
      </c>
    </row>
    <row r="3" spans="2:3">
      <c r="B3" s="3" t="s">
        <v>82</v>
      </c>
      <c r="C3" s="1" t="s">
        <v>6</v>
      </c>
    </row>
    <row r="4" spans="2:3">
      <c r="B4" s="3" t="s">
        <v>83</v>
      </c>
      <c r="C4" s="1" t="s">
        <v>7</v>
      </c>
    </row>
    <row r="5" spans="2:3">
      <c r="B5" s="3" t="s">
        <v>84</v>
      </c>
      <c r="C5" s="1" t="s">
        <v>8</v>
      </c>
    </row>
    <row r="6" spans="2:3">
      <c r="B6" s="3" t="s">
        <v>85</v>
      </c>
      <c r="C6" s="1" t="s">
        <v>9</v>
      </c>
    </row>
    <row r="7" spans="2:3">
      <c r="B7" s="3" t="s">
        <v>86</v>
      </c>
      <c r="C7" s="1" t="s">
        <v>10</v>
      </c>
    </row>
    <row r="8" spans="2:3">
      <c r="B8" s="3" t="s">
        <v>87</v>
      </c>
      <c r="C8" s="1" t="s">
        <v>11</v>
      </c>
    </row>
    <row r="9" spans="2:3">
      <c r="B9" s="3" t="s">
        <v>88</v>
      </c>
      <c r="C9" s="1" t="s">
        <v>12</v>
      </c>
    </row>
    <row r="10" spans="2:3">
      <c r="B10" s="3" t="s">
        <v>89</v>
      </c>
      <c r="C10" s="1" t="s">
        <v>13</v>
      </c>
    </row>
    <row r="11" spans="2:3">
      <c r="B11" s="3" t="s">
        <v>90</v>
      </c>
      <c r="C11" s="1" t="s">
        <v>14</v>
      </c>
    </row>
    <row r="12" spans="2:3">
      <c r="B12" s="3" t="s">
        <v>91</v>
      </c>
      <c r="C12" s="1" t="s">
        <v>15</v>
      </c>
    </row>
    <row r="13" spans="2:3">
      <c r="B13" s="3" t="s">
        <v>92</v>
      </c>
      <c r="C13" s="1" t="s">
        <v>4</v>
      </c>
    </row>
    <row r="14" spans="2:3">
      <c r="B14" s="3" t="s">
        <v>93</v>
      </c>
      <c r="C14" s="1" t="s">
        <v>16</v>
      </c>
    </row>
    <row r="15" spans="2:3">
      <c r="B15" s="3" t="s">
        <v>94</v>
      </c>
      <c r="C15" s="1" t="s">
        <v>17</v>
      </c>
    </row>
    <row r="16" spans="2:3">
      <c r="B16" s="3" t="s">
        <v>95</v>
      </c>
      <c r="C16" s="1" t="s">
        <v>18</v>
      </c>
    </row>
    <row r="17" spans="2:3">
      <c r="B17" s="3" t="s">
        <v>96</v>
      </c>
      <c r="C17" s="1" t="s">
        <v>19</v>
      </c>
    </row>
    <row r="18" spans="2:3">
      <c r="B18" s="3" t="s">
        <v>97</v>
      </c>
      <c r="C18" s="1" t="s">
        <v>20</v>
      </c>
    </row>
    <row r="19" spans="2:3">
      <c r="B19" s="3" t="s">
        <v>98</v>
      </c>
      <c r="C19" s="1" t="s">
        <v>21</v>
      </c>
    </row>
    <row r="20" spans="2:3">
      <c r="B20" s="3" t="s">
        <v>99</v>
      </c>
      <c r="C20" s="1" t="s">
        <v>22</v>
      </c>
    </row>
    <row r="21" spans="2:3">
      <c r="B21" s="3" t="s">
        <v>100</v>
      </c>
      <c r="C21" s="1" t="s">
        <v>23</v>
      </c>
    </row>
    <row r="22" spans="2:3">
      <c r="B22" s="3" t="s">
        <v>101</v>
      </c>
      <c r="C22" s="1" t="s">
        <v>24</v>
      </c>
    </row>
    <row r="23" spans="2:3">
      <c r="B23" s="3" t="s">
        <v>102</v>
      </c>
      <c r="C23" s="1" t="s">
        <v>25</v>
      </c>
    </row>
    <row r="24" spans="2:3">
      <c r="B24" s="3" t="s">
        <v>103</v>
      </c>
      <c r="C24" s="1" t="s">
        <v>26</v>
      </c>
    </row>
    <row r="25" spans="2:3">
      <c r="B25" s="3" t="s">
        <v>104</v>
      </c>
      <c r="C25" s="1" t="s">
        <v>27</v>
      </c>
    </row>
    <row r="26" spans="2:3">
      <c r="B26" s="3" t="s">
        <v>105</v>
      </c>
      <c r="C26" s="1" t="s">
        <v>28</v>
      </c>
    </row>
    <row r="27" spans="2:3">
      <c r="B27" s="3" t="s">
        <v>106</v>
      </c>
      <c r="C27" s="1" t="s">
        <v>29</v>
      </c>
    </row>
    <row r="28" spans="2:3">
      <c r="B28" s="3" t="s">
        <v>107</v>
      </c>
      <c r="C28" s="1" t="s">
        <v>30</v>
      </c>
    </row>
    <row r="29" spans="2:3">
      <c r="B29" s="3" t="s">
        <v>108</v>
      </c>
      <c r="C29" s="1" t="s">
        <v>31</v>
      </c>
    </row>
    <row r="30" spans="2:3">
      <c r="B30" s="3" t="s">
        <v>109</v>
      </c>
      <c r="C30" s="1" t="s">
        <v>32</v>
      </c>
    </row>
    <row r="31" spans="2:3">
      <c r="B31" s="3" t="s">
        <v>110</v>
      </c>
      <c r="C31" s="1" t="s">
        <v>33</v>
      </c>
    </row>
    <row r="32" spans="2:3">
      <c r="B32" s="3" t="s">
        <v>111</v>
      </c>
      <c r="C32" s="1" t="s">
        <v>34</v>
      </c>
    </row>
    <row r="33" spans="2:3">
      <c r="B33" s="3" t="s">
        <v>112</v>
      </c>
      <c r="C33" s="1" t="s">
        <v>35</v>
      </c>
    </row>
    <row r="34" spans="2:3">
      <c r="B34" s="3" t="s">
        <v>113</v>
      </c>
      <c r="C34" s="1" t="s">
        <v>36</v>
      </c>
    </row>
    <row r="35" spans="2:3">
      <c r="B35" s="3" t="s">
        <v>114</v>
      </c>
      <c r="C35" s="1" t="s">
        <v>37</v>
      </c>
    </row>
    <row r="36" spans="2:3">
      <c r="B36" s="3" t="s">
        <v>115</v>
      </c>
      <c r="C36" s="1" t="s">
        <v>38</v>
      </c>
    </row>
    <row r="37" spans="2:3">
      <c r="B37" s="3" t="s">
        <v>116</v>
      </c>
      <c r="C37" s="1" t="s">
        <v>39</v>
      </c>
    </row>
    <row r="38" spans="2:3">
      <c r="B38" s="3" t="s">
        <v>117</v>
      </c>
      <c r="C38" s="1" t="s">
        <v>40</v>
      </c>
    </row>
    <row r="39" spans="2:3">
      <c r="B39" s="3" t="s">
        <v>118</v>
      </c>
      <c r="C39" s="1" t="s">
        <v>41</v>
      </c>
    </row>
    <row r="40" spans="2:3">
      <c r="B40" s="3" t="s">
        <v>119</v>
      </c>
      <c r="C40" s="1" t="s">
        <v>42</v>
      </c>
    </row>
    <row r="41" spans="2:3">
      <c r="B41" s="3" t="s">
        <v>120</v>
      </c>
      <c r="C41" s="1" t="s">
        <v>43</v>
      </c>
    </row>
    <row r="42" spans="2:3">
      <c r="B42" s="3" t="s">
        <v>121</v>
      </c>
      <c r="C42" s="1" t="s">
        <v>44</v>
      </c>
    </row>
    <row r="43" spans="2:3">
      <c r="B43" s="3" t="s">
        <v>122</v>
      </c>
      <c r="C43" s="1" t="s">
        <v>45</v>
      </c>
    </row>
    <row r="44" spans="2:3">
      <c r="B44" s="3" t="s">
        <v>123</v>
      </c>
      <c r="C44" s="1" t="s">
        <v>46</v>
      </c>
    </row>
    <row r="45" spans="2:3">
      <c r="B45" s="3" t="s">
        <v>124</v>
      </c>
      <c r="C45" s="1" t="s">
        <v>47</v>
      </c>
    </row>
    <row r="46" spans="2:3">
      <c r="B46" s="3" t="s">
        <v>125</v>
      </c>
      <c r="C46" s="1" t="s">
        <v>48</v>
      </c>
    </row>
    <row r="47" spans="2:3">
      <c r="B47" s="3" t="s">
        <v>126</v>
      </c>
      <c r="C47" s="1" t="s">
        <v>49</v>
      </c>
    </row>
    <row r="48" spans="2:3">
      <c r="B48" s="3" t="s">
        <v>127</v>
      </c>
      <c r="C48" s="1" t="s">
        <v>50</v>
      </c>
    </row>
  </sheetData>
  <sheetProtection password="CE94" sheet="1" objects="1" scenarios="1" select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(様式4)事業実績報告書</vt:lpstr>
      <vt:lpstr>(様式5-1)所要額精算書</vt:lpstr>
      <vt:lpstr>(様式5-2)事業実績額明細書</vt:lpstr>
      <vt:lpstr>【記載例】(様式4)事業実績報告書</vt:lpstr>
      <vt:lpstr>【記載例】(様式5-1)所要額精算書</vt:lpstr>
      <vt:lpstr>【記載例】(様式5-2)事業実績額明細書</vt:lpstr>
      <vt:lpstr>リスト</vt:lpstr>
      <vt:lpstr>'(様式4)事業実績報告書'!Print_Area</vt:lpstr>
      <vt:lpstr>'(様式5-1)所要額精算書'!Print_Area</vt:lpstr>
      <vt:lpstr>'(様式5-2)事業実績額明細書'!Print_Area</vt:lpstr>
      <vt:lpstr>'【記載例】(様式4)事業実績報告書'!Print_Area</vt:lpstr>
      <vt:lpstr>'【記載例】(様式5-1)所要額精算書'!Print_Area</vt:lpstr>
      <vt:lpstr>'【記載例】(様式5-2)事業実績額明細書'!Print_Area</vt:lpstr>
      <vt:lpstr>'(様式5-2)事業実績額明細書'!Print_Titles</vt:lpstr>
      <vt:lpstr>'【記載例】(様式5-2)事業実績額明細書'!Print_Titles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東京都
</cp:lastModifiedBy>
  <cp:lastPrinted>2021-02-26T02:47:44Z</cp:lastPrinted>
  <dcterms:created xsi:type="dcterms:W3CDTF">2020-06-03T00:41:02Z</dcterms:created>
  <dcterms:modified xsi:type="dcterms:W3CDTF">2021-03-03T01:22:10Z</dcterms:modified>
</cp:coreProperties>
</file>